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Peet\Documents\Tariffs\Tariffs 2018\HealthMan\"/>
    </mc:Choice>
  </mc:AlternateContent>
  <bookViews>
    <workbookView xWindow="0" yWindow="0" windowWidth="20490" windowHeight="7530"/>
  </bookViews>
  <sheets>
    <sheet name="Comparative Tariffs" sheetId="1" r:id="rId1"/>
  </sheets>
  <externalReferences>
    <externalReference r:id="rId2"/>
  </externalReferences>
  <definedNames>
    <definedName name="PredDLR">[1]Parameters!$C$45</definedName>
    <definedName name="PredOHR">[1]Parameters!$C$38</definedName>
    <definedName name="_xlnm.Print_Titles" localSheetId="0">'Comparative Tariffs'!$A:$E,'Comparative Tariffs'!$1:$7</definedName>
    <definedName name="VAT">[1]Parameters!$C$20</definedName>
  </definedNames>
  <calcPr calcId="162913" iterateDelta="252"/>
</workbook>
</file>

<file path=xl/calcChain.xml><?xml version="1.0" encoding="utf-8"?>
<calcChain xmlns="http://schemas.openxmlformats.org/spreadsheetml/2006/main">
  <c r="D11" i="1" l="1"/>
  <c r="G72" i="1" l="1"/>
  <c r="G73" i="1"/>
  <c r="G74" i="1"/>
  <c r="G75" i="1"/>
  <c r="D50" i="1"/>
  <c r="G50" i="1"/>
  <c r="I50" i="1"/>
  <c r="K50" i="1"/>
  <c r="M50" i="1"/>
  <c r="O50" i="1"/>
  <c r="Q50" i="1"/>
  <c r="S50" i="1"/>
  <c r="U50" i="1"/>
  <c r="D51" i="1"/>
  <c r="G51" i="1"/>
  <c r="I51" i="1"/>
  <c r="K51" i="1"/>
  <c r="M51" i="1"/>
  <c r="O51" i="1"/>
  <c r="Q51" i="1"/>
  <c r="S51" i="1"/>
  <c r="U51" i="1"/>
  <c r="D52" i="1"/>
  <c r="G52" i="1"/>
  <c r="I52" i="1"/>
  <c r="K52" i="1"/>
  <c r="U52" i="1"/>
  <c r="D53" i="1"/>
  <c r="G53" i="1"/>
  <c r="I53" i="1"/>
  <c r="K53" i="1"/>
  <c r="M53" i="1"/>
  <c r="O53" i="1"/>
  <c r="Q53" i="1"/>
  <c r="S53" i="1"/>
  <c r="U53" i="1"/>
  <c r="D57" i="1"/>
  <c r="G57" i="1"/>
  <c r="I57" i="1"/>
  <c r="K57" i="1"/>
  <c r="M57" i="1"/>
  <c r="O57" i="1"/>
  <c r="Q57" i="1"/>
  <c r="S57" i="1"/>
  <c r="U57" i="1"/>
  <c r="M86" i="1" l="1"/>
  <c r="M85" i="1"/>
  <c r="M84" i="1"/>
  <c r="M83" i="1"/>
  <c r="M82" i="1"/>
  <c r="M81" i="1"/>
  <c r="M80" i="1"/>
  <c r="M79" i="1"/>
  <c r="M78" i="1"/>
  <c r="M77" i="1"/>
  <c r="M75" i="1"/>
  <c r="M74" i="1"/>
  <c r="M70" i="1"/>
  <c r="M69" i="1"/>
  <c r="M68" i="1"/>
  <c r="M67" i="1"/>
  <c r="M65" i="1"/>
  <c r="M64" i="1"/>
  <c r="M63" i="1"/>
  <c r="M62" i="1"/>
  <c r="G120" i="1" l="1"/>
  <c r="G119" i="1"/>
  <c r="G118" i="1"/>
  <c r="G117" i="1"/>
  <c r="G116" i="1"/>
  <c r="G112" i="1"/>
  <c r="G111" i="1"/>
  <c r="G110" i="1"/>
  <c r="G109" i="1"/>
  <c r="G108" i="1"/>
  <c r="G107" i="1"/>
  <c r="G106" i="1"/>
  <c r="G102" i="1"/>
  <c r="G101" i="1"/>
  <c r="G100" i="1"/>
  <c r="G99" i="1"/>
  <c r="G98" i="1"/>
  <c r="G97" i="1"/>
  <c r="G96" i="1"/>
  <c r="G95" i="1"/>
  <c r="G94" i="1"/>
  <c r="G93" i="1"/>
  <c r="G92" i="1"/>
  <c r="G91" i="1"/>
  <c r="G90" i="1"/>
  <c r="G86" i="1"/>
  <c r="G85" i="1"/>
  <c r="G84" i="1"/>
  <c r="G83" i="1"/>
  <c r="G82" i="1"/>
  <c r="G81" i="1"/>
  <c r="G80" i="1"/>
  <c r="G79" i="1"/>
  <c r="G78" i="1"/>
  <c r="G77" i="1"/>
  <c r="G70" i="1"/>
  <c r="G69" i="1"/>
  <c r="G68" i="1"/>
  <c r="G67" i="1"/>
  <c r="G65" i="1"/>
  <c r="G64" i="1"/>
  <c r="G63" i="1"/>
  <c r="G62" i="1"/>
  <c r="G61" i="1"/>
  <c r="G49" i="1"/>
  <c r="G48" i="1"/>
  <c r="G47" i="1"/>
  <c r="G46" i="1"/>
  <c r="G45" i="1"/>
  <c r="G44" i="1"/>
  <c r="G40" i="1"/>
  <c r="G39" i="1"/>
  <c r="G38" i="1"/>
  <c r="G37" i="1"/>
  <c r="G36" i="1"/>
  <c r="G35" i="1"/>
  <c r="G31" i="1"/>
  <c r="G30" i="1"/>
  <c r="G29" i="1"/>
  <c r="G28" i="1"/>
  <c r="G27" i="1"/>
  <c r="G26" i="1"/>
  <c r="G25" i="1"/>
  <c r="G24" i="1"/>
  <c r="G19" i="1"/>
  <c r="G18" i="1"/>
  <c r="G17" i="1"/>
  <c r="G16" i="1"/>
  <c r="G15" i="1"/>
  <c r="G11" i="1"/>
  <c r="M120" i="1" l="1"/>
  <c r="M119" i="1"/>
  <c r="M118" i="1"/>
  <c r="M117" i="1"/>
  <c r="M116" i="1"/>
  <c r="M112" i="1"/>
  <c r="M111" i="1"/>
  <c r="M110" i="1"/>
  <c r="M109" i="1"/>
  <c r="M108" i="1"/>
  <c r="M107" i="1"/>
  <c r="M106" i="1"/>
  <c r="M102" i="1"/>
  <c r="M101" i="1"/>
  <c r="M100" i="1"/>
  <c r="M99" i="1"/>
  <c r="M98" i="1"/>
  <c r="M97" i="1"/>
  <c r="M96" i="1"/>
  <c r="M95" i="1"/>
  <c r="M94" i="1"/>
  <c r="M93" i="1"/>
  <c r="M92" i="1"/>
  <c r="M91" i="1"/>
  <c r="M90" i="1"/>
  <c r="M61" i="1"/>
  <c r="M49" i="1"/>
  <c r="M48" i="1"/>
  <c r="M47" i="1"/>
  <c r="M46" i="1"/>
  <c r="M45" i="1"/>
  <c r="M44" i="1"/>
  <c r="M40" i="1"/>
  <c r="M39" i="1"/>
  <c r="M38" i="1"/>
  <c r="M37" i="1"/>
  <c r="M36" i="1"/>
  <c r="M35" i="1"/>
  <c r="M31" i="1"/>
  <c r="M30" i="1"/>
  <c r="M29" i="1"/>
  <c r="M28" i="1"/>
  <c r="M27" i="1"/>
  <c r="M26" i="1"/>
  <c r="M25" i="1"/>
  <c r="M24" i="1"/>
  <c r="M19" i="1"/>
  <c r="M18" i="1"/>
  <c r="M17" i="1"/>
  <c r="M16" i="1"/>
  <c r="M15" i="1"/>
  <c r="M11" i="1"/>
  <c r="K120" i="1"/>
  <c r="K119" i="1"/>
  <c r="K118" i="1"/>
  <c r="K117" i="1"/>
  <c r="K116" i="1"/>
  <c r="K112" i="1"/>
  <c r="K111" i="1"/>
  <c r="K110" i="1"/>
  <c r="K109" i="1"/>
  <c r="K108" i="1"/>
  <c r="K107" i="1"/>
  <c r="K106" i="1"/>
  <c r="K102" i="1"/>
  <c r="K101" i="1"/>
  <c r="K100" i="1"/>
  <c r="K99" i="1"/>
  <c r="K98" i="1"/>
  <c r="K97" i="1"/>
  <c r="K96" i="1"/>
  <c r="K95" i="1"/>
  <c r="K94" i="1"/>
  <c r="K93" i="1"/>
  <c r="K92" i="1"/>
  <c r="K91" i="1"/>
  <c r="K90" i="1"/>
  <c r="K86" i="1"/>
  <c r="K85" i="1"/>
  <c r="K84" i="1"/>
  <c r="K83" i="1"/>
  <c r="K82" i="1"/>
  <c r="K81" i="1"/>
  <c r="K80" i="1"/>
  <c r="K79" i="1"/>
  <c r="K78" i="1"/>
  <c r="K77" i="1"/>
  <c r="K75" i="1"/>
  <c r="K74" i="1"/>
  <c r="K73" i="1"/>
  <c r="K72" i="1"/>
  <c r="K70" i="1"/>
  <c r="K69" i="1"/>
  <c r="K68" i="1"/>
  <c r="K67" i="1"/>
  <c r="K65" i="1"/>
  <c r="K64" i="1"/>
  <c r="K63" i="1"/>
  <c r="K62" i="1"/>
  <c r="K61" i="1"/>
  <c r="K49" i="1"/>
  <c r="K48" i="1"/>
  <c r="K47" i="1"/>
  <c r="K46" i="1"/>
  <c r="K45" i="1"/>
  <c r="K44" i="1"/>
  <c r="K40" i="1"/>
  <c r="K39" i="1"/>
  <c r="K38" i="1"/>
  <c r="K37" i="1"/>
  <c r="K36" i="1"/>
  <c r="K35" i="1"/>
  <c r="K31" i="1"/>
  <c r="K30" i="1"/>
  <c r="K29" i="1"/>
  <c r="K28" i="1"/>
  <c r="K27" i="1"/>
  <c r="K26" i="1"/>
  <c r="K25" i="1"/>
  <c r="K24" i="1"/>
  <c r="K19" i="1"/>
  <c r="K18" i="1"/>
  <c r="K17" i="1"/>
  <c r="K16" i="1"/>
  <c r="K15" i="1"/>
  <c r="K11" i="1"/>
  <c r="I120" i="1"/>
  <c r="I119" i="1"/>
  <c r="I118" i="1"/>
  <c r="I117" i="1"/>
  <c r="I116" i="1"/>
  <c r="I112" i="1"/>
  <c r="I111" i="1"/>
  <c r="I110" i="1"/>
  <c r="I109" i="1"/>
  <c r="I108" i="1"/>
  <c r="I107" i="1"/>
  <c r="I106" i="1"/>
  <c r="I102" i="1"/>
  <c r="I101" i="1"/>
  <c r="I100" i="1"/>
  <c r="I99" i="1"/>
  <c r="I98" i="1"/>
  <c r="I97" i="1"/>
  <c r="I96" i="1"/>
  <c r="I95" i="1"/>
  <c r="I94" i="1"/>
  <c r="I93" i="1"/>
  <c r="I92" i="1"/>
  <c r="I91" i="1"/>
  <c r="I90" i="1"/>
  <c r="I86" i="1"/>
  <c r="I85" i="1"/>
  <c r="I84" i="1"/>
  <c r="I83" i="1"/>
  <c r="I82" i="1"/>
  <c r="I81" i="1"/>
  <c r="I80" i="1"/>
  <c r="I79" i="1"/>
  <c r="I78" i="1"/>
  <c r="I77" i="1"/>
  <c r="I75" i="1"/>
  <c r="I74" i="1"/>
  <c r="I73" i="1"/>
  <c r="I72" i="1"/>
  <c r="I70" i="1"/>
  <c r="I69" i="1"/>
  <c r="I68" i="1"/>
  <c r="I67" i="1"/>
  <c r="I65" i="1"/>
  <c r="I64" i="1"/>
  <c r="I63" i="1"/>
  <c r="I62" i="1"/>
  <c r="I61" i="1"/>
  <c r="I49" i="1"/>
  <c r="I48" i="1"/>
  <c r="I47" i="1"/>
  <c r="I46" i="1"/>
  <c r="I45" i="1"/>
  <c r="I44" i="1"/>
  <c r="I40" i="1"/>
  <c r="I39" i="1"/>
  <c r="I38" i="1"/>
  <c r="I37" i="1"/>
  <c r="I36" i="1"/>
  <c r="I35" i="1"/>
  <c r="I31" i="1"/>
  <c r="I30" i="1"/>
  <c r="I29" i="1"/>
  <c r="I28" i="1"/>
  <c r="I27" i="1"/>
  <c r="I26" i="1"/>
  <c r="I25" i="1"/>
  <c r="I24" i="1"/>
  <c r="I19" i="1"/>
  <c r="I18" i="1"/>
  <c r="I17" i="1"/>
  <c r="I16" i="1"/>
  <c r="I15" i="1"/>
  <c r="I11" i="1"/>
  <c r="U15" i="1"/>
  <c r="U16" i="1"/>
  <c r="U19" i="1"/>
  <c r="U24" i="1"/>
  <c r="U25" i="1"/>
  <c r="U26" i="1"/>
  <c r="U27" i="1"/>
  <c r="U28" i="1"/>
  <c r="U29" i="1"/>
  <c r="U30" i="1"/>
  <c r="U31" i="1"/>
  <c r="U35" i="1"/>
  <c r="U36" i="1"/>
  <c r="U37" i="1"/>
  <c r="U38" i="1"/>
  <c r="U39" i="1"/>
  <c r="U40" i="1"/>
  <c r="U44" i="1"/>
  <c r="U45" i="1"/>
  <c r="U46" i="1"/>
  <c r="U47" i="1"/>
  <c r="U48" i="1"/>
  <c r="U49" i="1"/>
  <c r="U61" i="1"/>
  <c r="U62" i="1"/>
  <c r="U63" i="1"/>
  <c r="U64" i="1"/>
  <c r="U65" i="1"/>
  <c r="U67" i="1"/>
  <c r="U68" i="1"/>
  <c r="U69" i="1"/>
  <c r="U70" i="1"/>
  <c r="U72" i="1"/>
  <c r="U73" i="1"/>
  <c r="U74" i="1"/>
  <c r="U75" i="1"/>
  <c r="U77" i="1"/>
  <c r="U78" i="1"/>
  <c r="U79" i="1"/>
  <c r="U80" i="1"/>
  <c r="U81" i="1"/>
  <c r="U82" i="1"/>
  <c r="U83" i="1"/>
  <c r="U84" i="1"/>
  <c r="U85" i="1"/>
  <c r="U86" i="1"/>
  <c r="U90" i="1"/>
  <c r="U91" i="1"/>
  <c r="U92" i="1"/>
  <c r="U93" i="1"/>
  <c r="U94" i="1"/>
  <c r="U95" i="1"/>
  <c r="U96" i="1"/>
  <c r="U97" i="1"/>
  <c r="U98" i="1"/>
  <c r="U99" i="1"/>
  <c r="U100" i="1"/>
  <c r="U101" i="1"/>
  <c r="U102" i="1"/>
  <c r="U106" i="1"/>
  <c r="U107" i="1"/>
  <c r="U108" i="1"/>
  <c r="U109" i="1"/>
  <c r="U110" i="1"/>
  <c r="U111" i="1"/>
  <c r="U112" i="1"/>
  <c r="U116" i="1"/>
  <c r="U117" i="1"/>
  <c r="U118" i="1"/>
  <c r="U119" i="1"/>
  <c r="U120" i="1"/>
  <c r="U11" i="1"/>
  <c r="S120" i="1"/>
  <c r="Q120" i="1"/>
  <c r="O120" i="1"/>
  <c r="D120" i="1"/>
  <c r="S119" i="1"/>
  <c r="Q119" i="1"/>
  <c r="O119" i="1"/>
  <c r="D119" i="1"/>
  <c r="S118" i="1"/>
  <c r="Q118" i="1"/>
  <c r="O118" i="1"/>
  <c r="D118" i="1"/>
  <c r="S117" i="1"/>
  <c r="Q117" i="1"/>
  <c r="O117" i="1"/>
  <c r="D117" i="1"/>
  <c r="S116" i="1"/>
  <c r="Q116" i="1"/>
  <c r="O116" i="1"/>
  <c r="D116" i="1"/>
  <c r="S112" i="1"/>
  <c r="Q112" i="1"/>
  <c r="O112" i="1"/>
  <c r="D112" i="1"/>
  <c r="S111" i="1"/>
  <c r="Q111" i="1"/>
  <c r="O111" i="1"/>
  <c r="D111" i="1"/>
  <c r="S110" i="1"/>
  <c r="Q110" i="1"/>
  <c r="O110" i="1"/>
  <c r="D110" i="1"/>
  <c r="S109" i="1"/>
  <c r="Q109" i="1"/>
  <c r="O109" i="1"/>
  <c r="D109" i="1"/>
  <c r="S108" i="1"/>
  <c r="Q108" i="1"/>
  <c r="O108" i="1"/>
  <c r="D108" i="1"/>
  <c r="S107" i="1"/>
  <c r="Q107" i="1"/>
  <c r="O107" i="1"/>
  <c r="D107" i="1"/>
  <c r="S106" i="1"/>
  <c r="Q106" i="1"/>
  <c r="O106" i="1"/>
  <c r="D106" i="1"/>
  <c r="S102" i="1"/>
  <c r="Q102" i="1"/>
  <c r="O102" i="1"/>
  <c r="D102" i="1"/>
  <c r="S101" i="1"/>
  <c r="Q101" i="1"/>
  <c r="O101" i="1"/>
  <c r="D101" i="1"/>
  <c r="S100" i="1"/>
  <c r="Q100" i="1"/>
  <c r="O100" i="1"/>
  <c r="D100" i="1"/>
  <c r="S99" i="1"/>
  <c r="Q99" i="1"/>
  <c r="O99" i="1"/>
  <c r="D99" i="1"/>
  <c r="S98" i="1"/>
  <c r="Q98" i="1"/>
  <c r="O98" i="1"/>
  <c r="D98" i="1"/>
  <c r="S97" i="1"/>
  <c r="Q97" i="1"/>
  <c r="O97" i="1"/>
  <c r="D97" i="1"/>
  <c r="S96" i="1"/>
  <c r="Q96" i="1"/>
  <c r="O96" i="1"/>
  <c r="D96" i="1"/>
  <c r="S95" i="1"/>
  <c r="Q95" i="1"/>
  <c r="O95" i="1"/>
  <c r="D95" i="1"/>
  <c r="S94" i="1"/>
  <c r="Q94" i="1"/>
  <c r="O94" i="1"/>
  <c r="D94" i="1"/>
  <c r="S93" i="1"/>
  <c r="Q93" i="1"/>
  <c r="O93" i="1"/>
  <c r="D93" i="1"/>
  <c r="S92" i="1"/>
  <c r="Q92" i="1"/>
  <c r="O92" i="1"/>
  <c r="D92" i="1"/>
  <c r="S91" i="1"/>
  <c r="Q91" i="1"/>
  <c r="O91" i="1"/>
  <c r="D91" i="1"/>
  <c r="S90" i="1"/>
  <c r="Q90" i="1"/>
  <c r="O90" i="1"/>
  <c r="D90" i="1"/>
  <c r="S86" i="1"/>
  <c r="Q86" i="1"/>
  <c r="O86" i="1"/>
  <c r="D86" i="1"/>
  <c r="S85" i="1"/>
  <c r="Q85" i="1"/>
  <c r="O85" i="1"/>
  <c r="D85" i="1"/>
  <c r="S84" i="1"/>
  <c r="Q84" i="1"/>
  <c r="O84" i="1"/>
  <c r="D84" i="1"/>
  <c r="S83" i="1"/>
  <c r="Q83" i="1"/>
  <c r="O83" i="1"/>
  <c r="D83" i="1"/>
  <c r="S82" i="1"/>
  <c r="Q82" i="1"/>
  <c r="O82" i="1"/>
  <c r="D82" i="1"/>
  <c r="S81" i="1"/>
  <c r="Q81" i="1"/>
  <c r="O81" i="1"/>
  <c r="D81" i="1"/>
  <c r="S80" i="1"/>
  <c r="Q80" i="1"/>
  <c r="O80" i="1"/>
  <c r="D80" i="1"/>
  <c r="S79" i="1"/>
  <c r="Q79" i="1"/>
  <c r="O79" i="1"/>
  <c r="D79" i="1"/>
  <c r="S78" i="1"/>
  <c r="Q78" i="1"/>
  <c r="O78" i="1"/>
  <c r="D78" i="1"/>
  <c r="S77" i="1"/>
  <c r="Q77" i="1"/>
  <c r="O77" i="1"/>
  <c r="D77" i="1"/>
  <c r="S75" i="1"/>
  <c r="Q75" i="1"/>
  <c r="O75" i="1"/>
  <c r="D75" i="1"/>
  <c r="S74" i="1"/>
  <c r="Q74" i="1"/>
  <c r="O74" i="1"/>
  <c r="D74" i="1"/>
  <c r="S73" i="1"/>
  <c r="Q73" i="1"/>
  <c r="O73" i="1"/>
  <c r="D73" i="1"/>
  <c r="S72" i="1"/>
  <c r="Q72" i="1"/>
  <c r="O72" i="1"/>
  <c r="D72" i="1"/>
  <c r="S70" i="1"/>
  <c r="Q70" i="1"/>
  <c r="O70" i="1"/>
  <c r="D70" i="1"/>
  <c r="S69" i="1"/>
  <c r="Q69" i="1"/>
  <c r="O69" i="1"/>
  <c r="D69" i="1"/>
  <c r="S68" i="1"/>
  <c r="Q68" i="1"/>
  <c r="O68" i="1"/>
  <c r="D68" i="1"/>
  <c r="S67" i="1"/>
  <c r="Q67" i="1"/>
  <c r="O67" i="1"/>
  <c r="D67" i="1"/>
  <c r="S65" i="1"/>
  <c r="Q65" i="1"/>
  <c r="O65" i="1"/>
  <c r="D65" i="1"/>
  <c r="S64" i="1"/>
  <c r="Q64" i="1"/>
  <c r="O64" i="1"/>
  <c r="D64" i="1"/>
  <c r="S63" i="1"/>
  <c r="Q63" i="1"/>
  <c r="O63" i="1"/>
  <c r="D63" i="1"/>
  <c r="S62" i="1"/>
  <c r="Q62" i="1"/>
  <c r="O62" i="1"/>
  <c r="D62" i="1"/>
  <c r="S61" i="1"/>
  <c r="Q61" i="1"/>
  <c r="O61" i="1"/>
  <c r="D61" i="1"/>
  <c r="S49" i="1"/>
  <c r="Q49" i="1"/>
  <c r="O49" i="1"/>
  <c r="D49" i="1"/>
  <c r="S48" i="1"/>
  <c r="Q48" i="1"/>
  <c r="O48" i="1"/>
  <c r="D48" i="1"/>
  <c r="S47" i="1"/>
  <c r="Q47" i="1"/>
  <c r="O47" i="1"/>
  <c r="D47" i="1"/>
  <c r="S46" i="1"/>
  <c r="Q46" i="1"/>
  <c r="O46" i="1"/>
  <c r="D46" i="1"/>
  <c r="S45" i="1"/>
  <c r="Q45" i="1"/>
  <c r="O45" i="1"/>
  <c r="D45" i="1"/>
  <c r="S44" i="1"/>
  <c r="Q44" i="1"/>
  <c r="O44" i="1"/>
  <c r="D44" i="1"/>
  <c r="S40" i="1"/>
  <c r="Q40" i="1"/>
  <c r="O40" i="1"/>
  <c r="D40" i="1"/>
  <c r="S39" i="1"/>
  <c r="Q39" i="1"/>
  <c r="O39" i="1"/>
  <c r="D39" i="1"/>
  <c r="S38" i="1"/>
  <c r="Q38" i="1"/>
  <c r="O38" i="1"/>
  <c r="D38" i="1"/>
  <c r="S37" i="1"/>
  <c r="Q37" i="1"/>
  <c r="O37" i="1"/>
  <c r="D37" i="1"/>
  <c r="S36" i="1"/>
  <c r="Q36" i="1"/>
  <c r="O36" i="1"/>
  <c r="D36" i="1"/>
  <c r="S35" i="1"/>
  <c r="Q35" i="1"/>
  <c r="O35" i="1"/>
  <c r="D35" i="1"/>
  <c r="S31" i="1"/>
  <c r="Q31" i="1"/>
  <c r="O31" i="1"/>
  <c r="D31" i="1"/>
  <c r="S30" i="1"/>
  <c r="Q30" i="1"/>
  <c r="O30" i="1"/>
  <c r="D30" i="1"/>
  <c r="S29" i="1"/>
  <c r="Q29" i="1"/>
  <c r="O29" i="1"/>
  <c r="D29" i="1"/>
  <c r="S28" i="1"/>
  <c r="Q28" i="1"/>
  <c r="O28" i="1"/>
  <c r="D28" i="1"/>
  <c r="S27" i="1"/>
  <c r="Q27" i="1"/>
  <c r="O27" i="1"/>
  <c r="D27" i="1"/>
  <c r="S26" i="1"/>
  <c r="Q26" i="1"/>
  <c r="O26" i="1"/>
  <c r="D26" i="1"/>
  <c r="S25" i="1"/>
  <c r="Q25" i="1"/>
  <c r="O25" i="1"/>
  <c r="D25" i="1"/>
  <c r="S24" i="1"/>
  <c r="Q24" i="1"/>
  <c r="O24" i="1"/>
  <c r="D24" i="1"/>
  <c r="S19" i="1"/>
  <c r="Q19" i="1"/>
  <c r="O19" i="1"/>
  <c r="D19" i="1"/>
  <c r="U18" i="1"/>
  <c r="S18" i="1"/>
  <c r="Q18" i="1"/>
  <c r="O18" i="1"/>
  <c r="D18" i="1"/>
  <c r="U17" i="1"/>
  <c r="S17" i="1"/>
  <c r="Q17" i="1"/>
  <c r="O17" i="1"/>
  <c r="D17" i="1"/>
  <c r="S16" i="1"/>
  <c r="Q16" i="1"/>
  <c r="O16" i="1"/>
  <c r="D16" i="1"/>
  <c r="S15" i="1"/>
  <c r="Q15" i="1"/>
  <c r="O15" i="1"/>
  <c r="D15" i="1"/>
  <c r="S11" i="1"/>
  <c r="Q11" i="1"/>
  <c r="O11" i="1"/>
</calcChain>
</file>

<file path=xl/sharedStrings.xml><?xml version="1.0" encoding="utf-8"?>
<sst xmlns="http://schemas.openxmlformats.org/spreadsheetml/2006/main" count="245" uniqueCount="228">
  <si>
    <t>Code</t>
  </si>
  <si>
    <t>Terminology</t>
  </si>
  <si>
    <t>Average Duration Professional</t>
  </si>
  <si>
    <t>Units</t>
  </si>
  <si>
    <t>R</t>
  </si>
  <si>
    <t>GEMS RCF</t>
  </si>
  <si>
    <t>Disclaimer:</t>
  </si>
  <si>
    <t>See the Notes below for All Tariffs</t>
  </si>
  <si>
    <t>HealthMan RCF</t>
  </si>
  <si>
    <t>DH
RCF</t>
  </si>
  <si>
    <t>Base Rates</t>
  </si>
  <si>
    <t xml:space="preserve"> HealthMan Private Tariff 
(VAT Incl)</t>
  </si>
  <si>
    <t xml:space="preserve">            Discovery Tariffs     (VAT Incl)</t>
  </si>
  <si>
    <t xml:space="preserve">                       GEMS Tariffs               (VAT Incl)</t>
  </si>
  <si>
    <t>Momentum
(VAT Incl)</t>
  </si>
  <si>
    <t>Momentum
RCF</t>
  </si>
  <si>
    <t>Medihelp
(VAT Incl)</t>
  </si>
  <si>
    <t>Medihelp
RCF</t>
  </si>
  <si>
    <t>Bonitas
(VAT Incl)</t>
  </si>
  <si>
    <t>Bonitas 
(RCF)</t>
  </si>
  <si>
    <t>0020</t>
  </si>
  <si>
    <t>Report writing</t>
  </si>
  <si>
    <t>Consultations</t>
  </si>
  <si>
    <t>1010</t>
  </si>
  <si>
    <t>Audiology consultation. Duration 5 - 15 mins</t>
  </si>
  <si>
    <t>1011</t>
  </si>
  <si>
    <t>Audiology consultation. Duration 16 - 30 mins</t>
  </si>
  <si>
    <t>1012</t>
  </si>
  <si>
    <t>Audiology consultation. Duration 31 - 45 mins</t>
  </si>
  <si>
    <t>1013</t>
  </si>
  <si>
    <t>Audiology consultation. Duration 46 - 60 mins</t>
  </si>
  <si>
    <t>1015</t>
  </si>
  <si>
    <t>Prolonged audiology consultation, each additional full 15 mins, to a maximum of 60 mins</t>
  </si>
  <si>
    <t>1017</t>
  </si>
  <si>
    <t>Modifier:Audiology assistant -where a procedure requires the assistant of a qualified registered audiologist ,the fee is 40% of the fee payable to the primary audiologist</t>
  </si>
  <si>
    <t>A.</t>
  </si>
  <si>
    <t>Peripheral Hearing Evaluation</t>
  </si>
  <si>
    <t>1100</t>
  </si>
  <si>
    <t>Air conduction, pure tone audiogram</t>
  </si>
  <si>
    <t>1105</t>
  </si>
  <si>
    <t>Bone conduction pure tone audiogram</t>
  </si>
  <si>
    <t>1110</t>
  </si>
  <si>
    <t>Full Speech Audiogram including speech reception threshold and discrimination at two or more levels. (3277)</t>
  </si>
  <si>
    <t>1115</t>
  </si>
  <si>
    <t>Speech audiogram screening</t>
  </si>
  <si>
    <t>1120</t>
  </si>
  <si>
    <t>Visual reinforcement audiometry (VRA)</t>
  </si>
  <si>
    <t>1121</t>
  </si>
  <si>
    <t>Conditioning play audiometry</t>
  </si>
  <si>
    <t>1122</t>
  </si>
  <si>
    <t>Select picture audiometry</t>
  </si>
  <si>
    <t>1125</t>
  </si>
  <si>
    <t>Tinnitus Evaluation</t>
  </si>
  <si>
    <t>B.</t>
  </si>
  <si>
    <t xml:space="preserve">Middle Ear Function Evaluation </t>
  </si>
  <si>
    <t>1200</t>
  </si>
  <si>
    <t>Tympanometry</t>
  </si>
  <si>
    <t>1205</t>
  </si>
  <si>
    <t>Immittance Measurements - Impedance / Stapedial reflex (3276): Limited reflex spectrum (eg : 1-2 frequencies)</t>
  </si>
  <si>
    <t>1210</t>
  </si>
  <si>
    <t xml:space="preserve">Immittance Measurements - Impedance / Stapedial reflex (3276):  Extended reflex spectrum (250-8000Hz e.g. 4-8 frequencies) </t>
  </si>
  <si>
    <t>1215</t>
  </si>
  <si>
    <t>High Frequency Tympanometry (impedance testing) - for peadiatric population</t>
  </si>
  <si>
    <t>1220</t>
  </si>
  <si>
    <t>Eustachian Tube Function Test - multiple tympanograms - bilateral</t>
  </si>
  <si>
    <t>1225</t>
  </si>
  <si>
    <t>Rinné &amp; Weber tests</t>
  </si>
  <si>
    <t>C.</t>
  </si>
  <si>
    <t>Diagnostic Audiological Tests for Differential Diagnosis between Cochlear; Retro-cochlear; Central; Functional and/or Vestibular Pathology</t>
  </si>
  <si>
    <t>1300</t>
  </si>
  <si>
    <t xml:space="preserve">Tone Decay (for retro cochlear pathology) </t>
  </si>
  <si>
    <t>1305</t>
  </si>
  <si>
    <t>Reflex decay (for retro cochlear pathology)</t>
  </si>
  <si>
    <t>1310</t>
  </si>
  <si>
    <t>Short Increment Sensitivity Index (SISI)</t>
  </si>
  <si>
    <t>1315</t>
  </si>
  <si>
    <t>Most comfortable levels (MCL) &amp; Uncomfortable levels (UCL) : Air conduction</t>
  </si>
  <si>
    <t>1320</t>
  </si>
  <si>
    <t>Most comfortable levels (MCL) &amp; Uncomfortable levels (UCL) : Speech thresholds</t>
  </si>
  <si>
    <t>1325</t>
  </si>
  <si>
    <t>Test for functional hearing loss</t>
  </si>
  <si>
    <t>1331</t>
  </si>
  <si>
    <t>Stenger test, pure tone</t>
  </si>
  <si>
    <t>Stenger test, speech</t>
  </si>
  <si>
    <t>1340</t>
  </si>
  <si>
    <t>Basic equipment used in own rooms by audiologist.To be charged once a per day together with codes 1100 to 1125 ,1225,1300,1310 to  1332 and twice per day for code 1335 ,per patient.(see note below)</t>
  </si>
  <si>
    <t>1335</t>
  </si>
  <si>
    <t xml:space="preserve">Fistula test - (for peri-lymph fluid leakage) </t>
  </si>
  <si>
    <t>D.</t>
  </si>
  <si>
    <t>Auditory Processing (AP) and Central Auditory Processing Tests (CAP)</t>
  </si>
  <si>
    <t>1400</t>
  </si>
  <si>
    <t>Central Auditory Processing Disorders test, test to be specified.</t>
  </si>
  <si>
    <t>E.</t>
  </si>
  <si>
    <t>Electro-Physiological Examinations/Auditory Evoked Potentials (AEP)</t>
  </si>
  <si>
    <t>1500</t>
  </si>
  <si>
    <t>Diagnostic Neurological short latency ABR (Auditory Brainstem Response) Bilateral; single decibel (2692)</t>
  </si>
  <si>
    <t>1505</t>
  </si>
  <si>
    <t>AABR - Bilateral (Automated Auditory Brainstem Response). Cannot be charged with 1510</t>
  </si>
  <si>
    <t>1510</t>
  </si>
  <si>
    <t>Screening ABR - Bilateral (Auditory Brainstem Response) . Cannot be charged with 1505</t>
  </si>
  <si>
    <t>1515</t>
  </si>
  <si>
    <t>Diagnostic Audiological Click ABR (Auditory Brainstem Evoked Response) – Bilateral  Air conduction threshold determination using click stimuli</t>
  </si>
  <si>
    <t>1520</t>
  </si>
  <si>
    <t>Diagnostic Audiological Click ABR-(Auditory Brainstem Response) – Bilateral Bone conduction threshold determination using click stimuli</t>
  </si>
  <si>
    <t>Combinations of items 1531 to 1534 cannot be billed together.</t>
  </si>
  <si>
    <t>1531</t>
  </si>
  <si>
    <t>Diagnostic Audiological Tone Burst ABR (Auditory Brainstem Response) – Bilateral Frequency specific threshold determination using tone-burst stimuli at: 1 frequency</t>
  </si>
  <si>
    <t>1532</t>
  </si>
  <si>
    <t>Diagnostic Audiological Tone Burst ABR (Auditory Brainstem Response) – Bilateral Frequency specific threshold determination using tone-burst stimuli at : 2 frequencies</t>
  </si>
  <si>
    <t>1533</t>
  </si>
  <si>
    <t>Diagnostic Audiological Tone Burst ABR (Auditory Brainstem Response) – Bilateral Frequency specific threshold determination using tone-burst stimuli at : 3 frequencies</t>
  </si>
  <si>
    <t>1534</t>
  </si>
  <si>
    <t>Diagnostic Audiological Tone Burst ABR (Auditory Brainstem Response) – Bilateral Frequency specific threshold determination using tone-burst stimuli at : 4 frequencies</t>
  </si>
  <si>
    <t>Combinations of items 1541 to 1544 cannot be billed together.</t>
  </si>
  <si>
    <t>1541</t>
  </si>
  <si>
    <t>Diagnostic Audiological Middle latency &amp; Late Cortical Auditory Evoked responses (2698) – Bilateral Frequency specific threshold determination using tone-burst stimuli at : 1 frequency</t>
  </si>
  <si>
    <t>1542</t>
  </si>
  <si>
    <t>Diagnostic Audiological Middle latency &amp; Late Cortical Auditory Evoked responses (2698) – Bilateral Frequency specific threshold determination using tone-burst stimuli at : 2 frequencies</t>
  </si>
  <si>
    <t>1543</t>
  </si>
  <si>
    <t>Diagnostic Audiological Middle latency &amp; Late Cortical Auditory Evoked responses (2698) – Bilateral Frequency specific threshold determination using tone-burst stimuli at : 3 frequencies</t>
  </si>
  <si>
    <t>1544</t>
  </si>
  <si>
    <t>Diagnostic Audiological Middle latency &amp; Late Cortical Auditory Evoked responses(2698) – Bilateral Frequency specific threshold determination using tone-burst stimuli at : 4 frequencies</t>
  </si>
  <si>
    <t>Combinations of items 1551 to 1554 cannot be billed together.</t>
  </si>
  <si>
    <t>1551</t>
  </si>
  <si>
    <t>ASSER (Auditory Steady State Evoked Response) – Bilateral threshold determination : 1 frequency</t>
  </si>
  <si>
    <t>1552</t>
  </si>
  <si>
    <t xml:space="preserve">ASSER (Auditory Steady State Evoked Response) – Bilateral threshold determination : 2 frequencies </t>
  </si>
  <si>
    <t>1553</t>
  </si>
  <si>
    <t xml:space="preserve">ASSER (Auditory Steady State Evoked Response) – Bilateral threshold determination : 3 frequencies  </t>
  </si>
  <si>
    <t>1554</t>
  </si>
  <si>
    <t>ASSER (Auditory Steady State Evoked Response) – Bilateral threshold determination : 4 frequencies</t>
  </si>
  <si>
    <t>1560</t>
  </si>
  <si>
    <t>P300 Cognitive AEP (Auditory Evoked Potential) or MMN (Mismatch Negativity)</t>
  </si>
  <si>
    <t>1565</t>
  </si>
  <si>
    <t>Electrocochleography: unilateral (2699)</t>
  </si>
  <si>
    <t>1570</t>
  </si>
  <si>
    <t>Electrocochleography: bilateral (2700)</t>
  </si>
  <si>
    <t>1575</t>
  </si>
  <si>
    <t>Cochlear nerve function test - intra-operative monitoring - per 30min</t>
  </si>
  <si>
    <t>1580</t>
  </si>
  <si>
    <t>Evoked otoacoustic emissions (OAE); limited</t>
  </si>
  <si>
    <t>1581</t>
  </si>
  <si>
    <t>Evoked otoacoustic emissions (OAE): comprehensive</t>
  </si>
  <si>
    <t>F.</t>
  </si>
  <si>
    <t>Balance/Vestibular Examinations and Treatment</t>
  </si>
  <si>
    <t>1600</t>
  </si>
  <si>
    <t>Spontaneous and positional nystagmus using electro-nystagmography (ENG)  (3253).</t>
  </si>
  <si>
    <t>1605</t>
  </si>
  <si>
    <t>Spontaneous and positional nystagmus using Video-nystagmography (VNG</t>
  </si>
  <si>
    <t>1610</t>
  </si>
  <si>
    <t xml:space="preserve">Eye Visualization – spontaneous and positional nystagmus – monocular </t>
  </si>
  <si>
    <t>1615</t>
  </si>
  <si>
    <t>Videonystagmoscopy: spontaneous and positional nystagmus. (Only camera/goggles, without computerised VNG software)</t>
  </si>
  <si>
    <t>1620</t>
  </si>
  <si>
    <t>Oculo-motor/central tests using electro-nystagmography (ENG)</t>
  </si>
  <si>
    <t>1625</t>
  </si>
  <si>
    <t>Oculo-motor/central tests using video-nystagmography (VNG)</t>
  </si>
  <si>
    <t>1630</t>
  </si>
  <si>
    <t>DVA (Dynamic Visual Acuity) test using Video-nystagmography (VNG)</t>
  </si>
  <si>
    <t>1635</t>
  </si>
  <si>
    <t>Caloric test using ENG electro-nystagmography (3255)</t>
  </si>
  <si>
    <t>1640</t>
  </si>
  <si>
    <t>Caloric test using VNG electro-nystagmography (3255)</t>
  </si>
  <si>
    <t>1645</t>
  </si>
  <si>
    <t>Posturography</t>
  </si>
  <si>
    <t>1650</t>
  </si>
  <si>
    <t>Rotational Chair test</t>
  </si>
  <si>
    <t>1655</t>
  </si>
  <si>
    <t>Otolith repositioning/canalith maneuvre</t>
  </si>
  <si>
    <t>1660</t>
  </si>
  <si>
    <t>Vestibular rehabilitation (neuromuscular) re-education of movement, balance, coordination, kinesthetic sense, posture, and proprioception</t>
  </si>
  <si>
    <t>G.</t>
  </si>
  <si>
    <t>Cochlear Implant Tests</t>
  </si>
  <si>
    <t>1700</t>
  </si>
  <si>
    <t>Cochlear Implants: Pre-implant round window promontory testing</t>
  </si>
  <si>
    <t>1710</t>
  </si>
  <si>
    <t>Cochlear Implants : Electrode mapping : per 15min (max 120min)</t>
  </si>
  <si>
    <t>1720</t>
  </si>
  <si>
    <t xml:space="preserve">Cochlear Implants : Implant test : Four test modes : intra- or post-operatively </t>
  </si>
  <si>
    <t>1725</t>
  </si>
  <si>
    <t>Cochlear Implants : Neural Response Telemetry : intra-operatively (during cochlear implant surgery)</t>
  </si>
  <si>
    <t>1730</t>
  </si>
  <si>
    <t>Cochlear Implants : Neural Response Telemetry : post-operatively (after cochlear implant surgery)</t>
  </si>
  <si>
    <t>1735</t>
  </si>
  <si>
    <t>Cochlear Implants : Electrical Stapedius Reflex Thresholds : intra-operatively only</t>
  </si>
  <si>
    <t>1740</t>
  </si>
  <si>
    <t>Cochlear Implants : Comprehensive speech perception testing, pre- and post-cochlear implant, per 15min (max 45min)</t>
  </si>
  <si>
    <t>H.</t>
  </si>
  <si>
    <t xml:space="preserve">Hearing Amplification / Hearing Aids </t>
  </si>
  <si>
    <t>1800</t>
  </si>
  <si>
    <t>Hearing aid evaluation - per ear</t>
  </si>
  <si>
    <t>1805</t>
  </si>
  <si>
    <t>Free Field Hearing Aid Evaluation : Pure tone and speech (with and without lipreading)</t>
  </si>
  <si>
    <t>1810</t>
  </si>
  <si>
    <t>Insertion gain measurement, per ear</t>
  </si>
  <si>
    <t>1815</t>
  </si>
  <si>
    <t>Re-programming of hearing aid, per ear</t>
  </si>
  <si>
    <t>1820</t>
  </si>
  <si>
    <t>Technical adjustment of hearing aid/device, per ear.</t>
  </si>
  <si>
    <t>1825</t>
  </si>
  <si>
    <t>Repairs to hearing aids</t>
  </si>
  <si>
    <t>1830</t>
  </si>
  <si>
    <t>Global charge for supply and fitting of hearing aid and follow-up (By arrangement with scheme).</t>
  </si>
  <si>
    <t>NOTES:</t>
  </si>
  <si>
    <t>1</t>
  </si>
  <si>
    <t>2</t>
  </si>
  <si>
    <t>Standard equipment costs have not been recovered by audiologists due to insufficient rates being paid by funders New code 1340 introduced to recover these costs where the relevant tests are  performed</t>
  </si>
  <si>
    <t>3</t>
  </si>
  <si>
    <t>Special equipment is also used for other advanced tests and the previous RPL introduced a tiered RCF to recover these costs but only to a limited extent.</t>
  </si>
  <si>
    <t>4</t>
  </si>
  <si>
    <t xml:space="preserve">RCF's vary due to difference in cost of  special equipment utilised for various codes </t>
  </si>
  <si>
    <t>5</t>
  </si>
  <si>
    <t xml:space="preserve">The above schedule is based on information avaiable to HealthMan and HealthMan will NOT be held responcible for any losses incurred by practitioners resulting from this schedule. </t>
  </si>
  <si>
    <t>6</t>
  </si>
  <si>
    <t>Required where hearing evaluations or diagnostic testing are performed on children under 5 and other "difficult to test" patients</t>
  </si>
  <si>
    <t>New Codes to Audiology are marked in "GREEN"</t>
  </si>
  <si>
    <t>7</t>
  </si>
  <si>
    <t>BankMed
(VAT Incl)</t>
  </si>
  <si>
    <t>COMPARATIVE TARIFFS</t>
  </si>
  <si>
    <t>BankMed
RCF</t>
  </si>
  <si>
    <t xml:space="preserve"> AUDIOLOGY TARIFFS :  2018</t>
  </si>
  <si>
    <t>Healthman guideline tariff was increased by 6.5% from 2017.</t>
  </si>
  <si>
    <t>Codes marked in "RED" is where Discovery Never Increased their Tariffs Effective 2005 to Adjusted "NHRPL" Tariffs.</t>
  </si>
  <si>
    <t xml:space="preserve">Some significant adjustments were made by Discovery from 2017 to 2018 </t>
  </si>
  <si>
    <t>Bestmed Network
(VAT Incl)</t>
  </si>
  <si>
    <t>Bestmed Network
RCF</t>
  </si>
  <si>
    <t>Bestmed
Standard
RCF</t>
  </si>
  <si>
    <t>Bestmed
Standard scheme rates
(VAT Incl)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</si>
</sst>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000_ ;_ * \-#,##0.000_ ;_ * &quot;-&quot;??_ ;_ @_ "/>
    <numFmt numFmtId="166" formatCode="[$R-1C09]\ #,##0.00"/>
  </numFmts>
  <fonts count="23" x14ac:knownFonts="1">
    <font>
      <sz val="10"/>
      <name val="Arial"/>
    </font>
    <font>
      <sz val="10"/>
      <name val="Arial"/>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name val="Arial"/>
      <family val="2"/>
    </font>
    <font>
      <sz val="10"/>
      <name val="Arial"/>
      <family val="2"/>
    </font>
    <font>
      <i/>
      <sz val="10"/>
      <color indexed="17"/>
      <name val="Arial"/>
      <family val="2"/>
    </font>
    <font>
      <b/>
      <i/>
      <u/>
      <sz val="10"/>
      <name val="Arial"/>
      <family val="2"/>
    </font>
    <font>
      <i/>
      <sz val="10"/>
      <name val="Arial"/>
      <family val="2"/>
    </font>
    <font>
      <b/>
      <sz val="10"/>
      <color rgb="FFFF0000"/>
      <name val="Arial"/>
      <family val="2"/>
    </font>
    <font>
      <b/>
      <sz val="10"/>
      <color rgb="FF00B050"/>
      <name val="Arial"/>
      <family val="2"/>
    </font>
    <font>
      <b/>
      <sz val="10"/>
      <color rgb="FF00B050"/>
      <name val="Calibri"/>
      <family val="2"/>
      <scheme val="minor"/>
    </font>
    <font>
      <b/>
      <u/>
      <sz val="10"/>
      <color rgb="FFFF0000"/>
      <name val="Arial"/>
      <family val="2"/>
    </font>
    <font>
      <b/>
      <sz val="10"/>
      <color rgb="FF0070C0"/>
      <name val="Arial"/>
      <family val="2"/>
    </font>
    <font>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0" fontId="1" fillId="0" borderId="0"/>
  </cellStyleXfs>
  <cellXfs count="207">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3" fillId="2" borderId="0" xfId="0" applyFont="1" applyFill="1" applyBorder="1" applyProtection="1">
      <protection hidden="1"/>
    </xf>
    <xf numFmtId="49" fontId="3" fillId="2" borderId="4" xfId="0" applyNumberFormat="1" applyFont="1" applyFill="1" applyBorder="1" applyProtection="1">
      <protection hidden="1"/>
    </xf>
    <xf numFmtId="0" fontId="4" fillId="2" borderId="0" xfId="0" applyFont="1" applyFill="1" applyBorder="1" applyAlignment="1" applyProtection="1">
      <alignment horizontal="lef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xf numFmtId="49" fontId="5" fillId="2" borderId="4" xfId="0" applyNumberFormat="1" applyFont="1" applyFill="1" applyBorder="1" applyAlignment="1" applyProtection="1">
      <alignment horizontal="center"/>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49" fontId="5"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5" fillId="3" borderId="3" xfId="1" applyFont="1" applyFill="1" applyBorder="1" applyProtection="1">
      <protection hidden="1"/>
    </xf>
    <xf numFmtId="164" fontId="5" fillId="2" borderId="13" xfId="1" applyFont="1" applyFill="1" applyBorder="1" applyProtection="1">
      <protection hidden="1"/>
    </xf>
    <xf numFmtId="165" fontId="5" fillId="2" borderId="13" xfId="1" applyNumberFormat="1" applyFont="1" applyFill="1" applyBorder="1" applyProtection="1">
      <protection hidden="1"/>
    </xf>
    <xf numFmtId="164" fontId="5" fillId="2" borderId="13" xfId="1" applyNumberFormat="1" applyFont="1" applyFill="1" applyBorder="1" applyProtection="1">
      <protection hidden="1"/>
    </xf>
    <xf numFmtId="164" fontId="9" fillId="2" borderId="13" xfId="1" applyFont="1" applyFill="1" applyBorder="1" applyProtection="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2" fillId="3" borderId="3" xfId="1" applyFont="1" applyFill="1" applyBorder="1" applyAlignment="1" applyProtection="1">
      <protection hidden="1"/>
    </xf>
    <xf numFmtId="164" fontId="5" fillId="5" borderId="1" xfId="1" applyFont="1" applyFill="1" applyBorder="1" applyAlignment="1" applyProtection="1">
      <alignment wrapText="1"/>
      <protection hidden="1"/>
    </xf>
    <xf numFmtId="165" fontId="5" fillId="4" borderId="15" xfId="1" applyNumberFormat="1" applyFont="1" applyFill="1" applyBorder="1" applyAlignment="1" applyProtection="1">
      <alignment horizontal="center" wrapText="1"/>
      <protection hidden="1"/>
    </xf>
    <xf numFmtId="164" fontId="5" fillId="4" borderId="15" xfId="1" applyFont="1" applyFill="1" applyBorder="1" applyAlignment="1" applyProtection="1">
      <alignment horizontal="center" wrapText="1"/>
      <protection hidden="1"/>
    </xf>
    <xf numFmtId="165" fontId="5" fillId="0" borderId="14" xfId="1" applyNumberFormat="1" applyFont="1" applyFill="1" applyBorder="1" applyProtection="1">
      <protection hidden="1"/>
    </xf>
    <xf numFmtId="0" fontId="6" fillId="3" borderId="2" xfId="0" applyFont="1" applyFill="1" applyBorder="1" applyAlignment="1" applyProtection="1">
      <protection hidden="1"/>
    </xf>
    <xf numFmtId="0" fontId="6" fillId="3" borderId="3" xfId="0" applyFont="1" applyFill="1" applyBorder="1" applyAlignment="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165" fontId="3" fillId="3" borderId="6" xfId="1" applyNumberFormat="1" applyFont="1" applyFill="1" applyBorder="1" applyProtection="1">
      <protection hidden="1"/>
    </xf>
    <xf numFmtId="49" fontId="9" fillId="2" borderId="13" xfId="0" applyNumberFormat="1" applyFont="1" applyFill="1" applyBorder="1" applyAlignment="1" applyProtection="1">
      <alignment horizontal="center"/>
      <protection hidden="1"/>
    </xf>
    <xf numFmtId="0" fontId="11" fillId="2" borderId="13" xfId="0" applyFont="1" applyFill="1" applyBorder="1" applyProtection="1">
      <protection hidden="1"/>
    </xf>
    <xf numFmtId="164" fontId="11" fillId="2" borderId="13" xfId="1" applyFont="1" applyFill="1" applyBorder="1" applyProtection="1">
      <protection hidden="1"/>
    </xf>
    <xf numFmtId="165" fontId="3" fillId="2" borderId="14" xfId="1" applyNumberFormat="1" applyFont="1" applyFill="1" applyBorder="1" applyProtection="1">
      <protection hidden="1"/>
    </xf>
    <xf numFmtId="165" fontId="2" fillId="3" borderId="3" xfId="1" applyNumberFormat="1" applyFont="1" applyFill="1" applyBorder="1" applyAlignment="1" applyProtection="1">
      <protection hidden="1"/>
    </xf>
    <xf numFmtId="165" fontId="6" fillId="3" borderId="3" xfId="1" applyNumberFormat="1" applyFont="1" applyFill="1" applyBorder="1" applyAlignment="1" applyProtection="1">
      <protection hidden="1"/>
    </xf>
    <xf numFmtId="165" fontId="3" fillId="2" borderId="17" xfId="1" applyNumberFormat="1" applyFont="1" applyFill="1" applyBorder="1" applyProtection="1">
      <protection hidden="1"/>
    </xf>
    <xf numFmtId="165" fontId="3" fillId="2" borderId="16" xfId="1" applyNumberFormat="1" applyFont="1" applyFill="1" applyBorder="1" applyProtection="1">
      <protection hidden="1"/>
    </xf>
    <xf numFmtId="165" fontId="2" fillId="3" borderId="6" xfId="1" applyNumberFormat="1" applyFont="1" applyFill="1" applyBorder="1" applyAlignment="1" applyProtection="1">
      <protection hidden="1"/>
    </xf>
    <xf numFmtId="165" fontId="6" fillId="3" borderId="6" xfId="1" applyNumberFormat="1" applyFont="1" applyFill="1" applyBorder="1" applyAlignment="1" applyProtection="1">
      <protection hidden="1"/>
    </xf>
    <xf numFmtId="165" fontId="19" fillId="2" borderId="14" xfId="1" applyNumberFormat="1" applyFont="1" applyFill="1" applyBorder="1" applyProtection="1">
      <protection hidden="1"/>
    </xf>
    <xf numFmtId="0" fontId="19" fillId="2" borderId="0" xfId="0" applyFont="1" applyFill="1" applyBorder="1" applyProtection="1">
      <protection hidden="1"/>
    </xf>
    <xf numFmtId="49" fontId="5" fillId="4" borderId="15" xfId="0" applyNumberFormat="1" applyFont="1" applyFill="1" applyBorder="1" applyAlignment="1" applyProtection="1">
      <alignment horizontal="center"/>
      <protection hidden="1"/>
    </xf>
    <xf numFmtId="0" fontId="5" fillId="2" borderId="12" xfId="0" applyFont="1" applyFill="1" applyBorder="1" applyAlignment="1" applyProtection="1">
      <alignment horizontal="center" wrapText="1"/>
      <protection hidden="1"/>
    </xf>
    <xf numFmtId="0" fontId="5" fillId="4" borderId="15" xfId="1" applyNumberFormat="1"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49" fontId="12" fillId="2" borderId="14" xfId="0" applyNumberFormat="1" applyFont="1" applyFill="1" applyBorder="1" applyAlignment="1" applyProtection="1">
      <alignment horizontal="center"/>
      <protection hidden="1"/>
    </xf>
    <xf numFmtId="49" fontId="12" fillId="2" borderId="14" xfId="0" applyNumberFormat="1" applyFont="1" applyFill="1" applyBorder="1" applyAlignment="1" applyProtection="1">
      <alignment horizontal="center" wrapText="1"/>
      <protection hidden="1"/>
    </xf>
    <xf numFmtId="0" fontId="12" fillId="2" borderId="14" xfId="0" applyNumberFormat="1" applyFont="1" applyFill="1" applyBorder="1" applyAlignment="1" applyProtection="1">
      <alignment horizontal="center"/>
      <protection hidden="1"/>
    </xf>
    <xf numFmtId="165" fontId="12" fillId="2" borderId="14" xfId="1" applyNumberFormat="1" applyFont="1" applyFill="1" applyBorder="1" applyAlignment="1" applyProtection="1">
      <alignment horizontal="center"/>
      <protection hidden="1"/>
    </xf>
    <xf numFmtId="0" fontId="0" fillId="2" borderId="14" xfId="0" applyFill="1" applyBorder="1" applyProtection="1">
      <protection hidden="1"/>
    </xf>
    <xf numFmtId="164" fontId="12" fillId="2" borderId="14" xfId="1" applyFont="1" applyFill="1" applyBorder="1" applyAlignment="1" applyProtection="1">
      <alignment horizontal="center"/>
      <protection hidden="1"/>
    </xf>
    <xf numFmtId="49" fontId="13" fillId="0" borderId="14" xfId="0" applyNumberFormat="1" applyFont="1" applyFill="1" applyBorder="1" applyProtection="1">
      <protection hidden="1"/>
    </xf>
    <xf numFmtId="0" fontId="13" fillId="0" borderId="14" xfId="0" applyFont="1" applyFill="1" applyBorder="1" applyAlignment="1" applyProtection="1">
      <alignment wrapText="1"/>
      <protection hidden="1"/>
    </xf>
    <xf numFmtId="0" fontId="13" fillId="0" borderId="14" xfId="0" applyNumberFormat="1" applyFont="1" applyFill="1" applyBorder="1" applyProtection="1">
      <protection hidden="1"/>
    </xf>
    <xf numFmtId="2" fontId="13" fillId="0" borderId="14" xfId="0" applyNumberFormat="1" applyFont="1" applyFill="1" applyBorder="1" applyProtection="1">
      <protection hidden="1"/>
    </xf>
    <xf numFmtId="165" fontId="13" fillId="0" borderId="14" xfId="1" applyNumberFormat="1" applyFont="1" applyFill="1" applyBorder="1" applyProtection="1">
      <protection hidden="1"/>
    </xf>
    <xf numFmtId="2" fontId="13" fillId="6" borderId="14" xfId="0" applyNumberFormat="1" applyFont="1" applyFill="1" applyBorder="1" applyProtection="1">
      <protection hidden="1"/>
    </xf>
    <xf numFmtId="165" fontId="13" fillId="6" borderId="14" xfId="1" applyNumberFormat="1" applyFont="1" applyFill="1" applyBorder="1" applyProtection="1">
      <protection hidden="1"/>
    </xf>
    <xf numFmtId="2" fontId="13" fillId="0" borderId="14" xfId="0" applyNumberFormat="1" applyFont="1" applyBorder="1" applyProtection="1">
      <protection hidden="1"/>
    </xf>
    <xf numFmtId="164" fontId="13" fillId="0" borderId="14" xfId="1" applyFont="1" applyFill="1" applyBorder="1" applyProtection="1">
      <protection hidden="1"/>
    </xf>
    <xf numFmtId="49" fontId="13" fillId="0" borderId="17" xfId="0" applyNumberFormat="1" applyFont="1" applyFill="1" applyBorder="1" applyProtection="1">
      <protection hidden="1"/>
    </xf>
    <xf numFmtId="0" fontId="13" fillId="0" borderId="17" xfId="0" applyFont="1" applyFill="1" applyBorder="1" applyAlignment="1" applyProtection="1">
      <alignment wrapText="1"/>
      <protection hidden="1"/>
    </xf>
    <xf numFmtId="0" fontId="13" fillId="0" borderId="17" xfId="0" applyNumberFormat="1" applyFont="1" applyFill="1" applyBorder="1" applyProtection="1">
      <protection hidden="1"/>
    </xf>
    <xf numFmtId="2" fontId="13" fillId="0" borderId="17" xfId="0" applyNumberFormat="1" applyFont="1" applyFill="1" applyBorder="1" applyProtection="1">
      <protection hidden="1"/>
    </xf>
    <xf numFmtId="165" fontId="13" fillId="0" borderId="17" xfId="1" applyNumberFormat="1" applyFont="1" applyFill="1" applyBorder="1" applyProtection="1">
      <protection hidden="1"/>
    </xf>
    <xf numFmtId="2" fontId="13" fillId="0" borderId="17" xfId="2" applyNumberFormat="1" applyFont="1" applyFill="1" applyBorder="1" applyProtection="1">
      <protection hidden="1"/>
    </xf>
    <xf numFmtId="164" fontId="13" fillId="0" borderId="17" xfId="1" applyFont="1" applyFill="1" applyBorder="1" applyProtection="1">
      <protection hidden="1"/>
    </xf>
    <xf numFmtId="165" fontId="13" fillId="6" borderId="17" xfId="1" applyNumberFormat="1" applyFont="1" applyFill="1" applyBorder="1" applyProtection="1">
      <protection hidden="1"/>
    </xf>
    <xf numFmtId="49" fontId="13" fillId="3" borderId="2" xfId="0" applyNumberFormat="1" applyFont="1" applyFill="1" applyBorder="1" applyProtection="1">
      <protection hidden="1"/>
    </xf>
    <xf numFmtId="0" fontId="12" fillId="3" borderId="3" xfId="0" applyFont="1" applyFill="1" applyBorder="1" applyAlignment="1" applyProtection="1">
      <alignment wrapText="1"/>
      <protection hidden="1"/>
    </xf>
    <xf numFmtId="0" fontId="13" fillId="3" borderId="3" xfId="0" applyNumberFormat="1" applyFont="1" applyFill="1" applyBorder="1" applyProtection="1">
      <protection hidden="1"/>
    </xf>
    <xf numFmtId="2" fontId="13" fillId="3" borderId="3" xfId="0" applyNumberFormat="1" applyFont="1" applyFill="1" applyBorder="1" applyProtection="1">
      <protection hidden="1"/>
    </xf>
    <xf numFmtId="165" fontId="13" fillId="3" borderId="3" xfId="1" applyNumberFormat="1" applyFont="1" applyFill="1" applyBorder="1" applyProtection="1">
      <protection hidden="1"/>
    </xf>
    <xf numFmtId="165" fontId="13" fillId="3" borderId="6" xfId="1" applyNumberFormat="1" applyFont="1" applyFill="1" applyBorder="1" applyProtection="1">
      <protection hidden="1"/>
    </xf>
    <xf numFmtId="2" fontId="13" fillId="3" borderId="3" xfId="2" applyNumberFormat="1" applyFont="1" applyFill="1" applyBorder="1" applyProtection="1">
      <protection hidden="1"/>
    </xf>
    <xf numFmtId="164" fontId="13" fillId="3" borderId="3" xfId="1" applyFont="1" applyFill="1" applyBorder="1" applyProtection="1">
      <protection hidden="1"/>
    </xf>
    <xf numFmtId="49" fontId="13" fillId="0" borderId="16" xfId="0" applyNumberFormat="1" applyFont="1" applyFill="1" applyBorder="1" applyProtection="1">
      <protection hidden="1"/>
    </xf>
    <xf numFmtId="0" fontId="13" fillId="0" borderId="16" xfId="0" applyFont="1" applyFill="1" applyBorder="1" applyAlignment="1" applyProtection="1">
      <alignment wrapText="1"/>
      <protection hidden="1"/>
    </xf>
    <xf numFmtId="0" fontId="13" fillId="0" borderId="16" xfId="0" applyNumberFormat="1" applyFont="1" applyFill="1" applyBorder="1" applyProtection="1">
      <protection hidden="1"/>
    </xf>
    <xf numFmtId="2" fontId="13" fillId="0" borderId="16" xfId="0" applyNumberFormat="1" applyFont="1" applyFill="1" applyBorder="1" applyProtection="1">
      <protection hidden="1"/>
    </xf>
    <xf numFmtId="165" fontId="13" fillId="0" borderId="16" xfId="1" applyNumberFormat="1" applyFont="1" applyFill="1" applyBorder="1" applyProtection="1">
      <protection hidden="1"/>
    </xf>
    <xf numFmtId="2" fontId="13" fillId="0" borderId="16" xfId="2" applyNumberFormat="1" applyFont="1" applyFill="1" applyBorder="1" applyProtection="1">
      <protection hidden="1"/>
    </xf>
    <xf numFmtId="164" fontId="13" fillId="0" borderId="16" xfId="1" applyFont="1" applyFill="1" applyBorder="1" applyProtection="1">
      <protection hidden="1"/>
    </xf>
    <xf numFmtId="165" fontId="13" fillId="6" borderId="16" xfId="1" applyNumberFormat="1" applyFont="1" applyFill="1" applyBorder="1" applyProtection="1">
      <protection hidden="1"/>
    </xf>
    <xf numFmtId="2" fontId="13" fillId="0" borderId="14" xfId="2" applyNumberFormat="1" applyFont="1" applyFill="1" applyBorder="1" applyProtection="1">
      <protection hidden="1"/>
    </xf>
    <xf numFmtId="2" fontId="17" fillId="0" borderId="14" xfId="2" applyNumberFormat="1" applyFont="1" applyFill="1" applyBorder="1" applyProtection="1">
      <protection hidden="1"/>
    </xf>
    <xf numFmtId="165" fontId="17" fillId="0" borderId="14" xfId="1" applyNumberFormat="1" applyFont="1" applyFill="1" applyBorder="1" applyProtection="1">
      <protection hidden="1"/>
    </xf>
    <xf numFmtId="49" fontId="18" fillId="2" borderId="14" xfId="0" applyNumberFormat="1" applyFont="1" applyFill="1" applyBorder="1" applyProtection="1">
      <protection hidden="1"/>
    </xf>
    <xf numFmtId="0" fontId="18" fillId="2" borderId="14" xfId="0" applyFont="1" applyFill="1" applyBorder="1" applyAlignment="1" applyProtection="1">
      <alignment wrapText="1"/>
      <protection hidden="1"/>
    </xf>
    <xf numFmtId="0" fontId="18" fillId="2" borderId="14" xfId="0" applyNumberFormat="1" applyFont="1" applyFill="1" applyBorder="1" applyProtection="1">
      <protection hidden="1"/>
    </xf>
    <xf numFmtId="2" fontId="18" fillId="2" borderId="14" xfId="0" applyNumberFormat="1" applyFont="1" applyFill="1" applyBorder="1" applyProtection="1">
      <protection hidden="1"/>
    </xf>
    <xf numFmtId="165" fontId="18" fillId="2" borderId="14" xfId="1" applyNumberFormat="1" applyFont="1" applyFill="1" applyBorder="1" applyProtection="1">
      <protection hidden="1"/>
    </xf>
    <xf numFmtId="2" fontId="18" fillId="2" borderId="14" xfId="2" applyNumberFormat="1" applyFont="1" applyFill="1" applyBorder="1" applyProtection="1">
      <protection hidden="1"/>
    </xf>
    <xf numFmtId="164" fontId="18" fillId="2" borderId="14" xfId="1" applyFont="1" applyFill="1" applyBorder="1" applyProtection="1">
      <protection hidden="1"/>
    </xf>
    <xf numFmtId="49" fontId="12" fillId="3" borderId="2" xfId="0" applyNumberFormat="1" applyFont="1" applyFill="1" applyBorder="1" applyProtection="1">
      <protection hidden="1"/>
    </xf>
    <xf numFmtId="2" fontId="17" fillId="0" borderId="14" xfId="0" applyNumberFormat="1" applyFont="1" applyFill="1" applyBorder="1" applyProtection="1">
      <protection hidden="1"/>
    </xf>
    <xf numFmtId="0" fontId="13" fillId="0" borderId="14" xfId="0" applyFont="1" applyFill="1" applyBorder="1" applyProtection="1">
      <protection hidden="1"/>
    </xf>
    <xf numFmtId="0" fontId="13" fillId="0" borderId="14" xfId="0" applyNumberFormat="1" applyFont="1" applyFill="1" applyBorder="1" applyAlignment="1" applyProtection="1">
      <alignment wrapText="1"/>
      <protection hidden="1"/>
    </xf>
    <xf numFmtId="2" fontId="13" fillId="0" borderId="14" xfId="0" applyNumberFormat="1" applyFont="1" applyFill="1" applyBorder="1" applyAlignment="1" applyProtection="1">
      <alignment wrapText="1"/>
      <protection hidden="1"/>
    </xf>
    <xf numFmtId="165" fontId="13" fillId="0" borderId="14" xfId="1" applyNumberFormat="1" applyFont="1" applyFill="1" applyBorder="1" applyAlignment="1" applyProtection="1">
      <alignment wrapText="1"/>
      <protection hidden="1"/>
    </xf>
    <xf numFmtId="49" fontId="13" fillId="6" borderId="14" xfId="0" applyNumberFormat="1" applyFont="1" applyFill="1" applyBorder="1" applyProtection="1">
      <protection hidden="1"/>
    </xf>
    <xf numFmtId="0" fontId="13" fillId="6" borderId="14" xfId="0" applyFont="1" applyFill="1" applyBorder="1" applyAlignment="1" applyProtection="1">
      <alignment wrapText="1"/>
      <protection hidden="1"/>
    </xf>
    <xf numFmtId="0" fontId="13" fillId="6" borderId="14" xfId="0" applyNumberFormat="1" applyFont="1" applyFill="1" applyBorder="1" applyProtection="1">
      <protection hidden="1"/>
    </xf>
    <xf numFmtId="164" fontId="13" fillId="6" borderId="14" xfId="1" applyFont="1" applyFill="1" applyBorder="1" applyProtection="1">
      <protection hidden="1"/>
    </xf>
    <xf numFmtId="0" fontId="13" fillId="6" borderId="14" xfId="0" applyFont="1" applyFill="1" applyBorder="1" applyAlignment="1" applyProtection="1">
      <alignment horizontal="left"/>
      <protection hidden="1"/>
    </xf>
    <xf numFmtId="0" fontId="13" fillId="6" borderId="14" xfId="1" applyNumberFormat="1" applyFont="1" applyFill="1" applyBorder="1" applyProtection="1">
      <protection hidden="1"/>
    </xf>
    <xf numFmtId="2" fontId="13" fillId="6" borderId="14" xfId="1" applyNumberFormat="1" applyFont="1" applyFill="1" applyBorder="1" applyProtection="1">
      <protection hidden="1"/>
    </xf>
    <xf numFmtId="0" fontId="16" fillId="6" borderId="14" xfId="0" applyFont="1" applyFill="1" applyBorder="1" applyProtection="1">
      <protection hidden="1"/>
    </xf>
    <xf numFmtId="2" fontId="13" fillId="0" borderId="14" xfId="1" applyNumberFormat="1" applyFont="1" applyFill="1" applyBorder="1" applyProtection="1">
      <protection hidden="1"/>
    </xf>
    <xf numFmtId="0" fontId="13" fillId="2" borderId="14" xfId="0" applyFont="1" applyFill="1" applyBorder="1" applyProtection="1">
      <protection hidden="1"/>
    </xf>
    <xf numFmtId="0" fontId="14" fillId="6" borderId="14" xfId="0" applyFont="1" applyFill="1" applyBorder="1" applyProtection="1">
      <protection hidden="1"/>
    </xf>
    <xf numFmtId="0" fontId="13" fillId="6" borderId="14" xfId="0" applyFont="1" applyFill="1" applyBorder="1" applyProtection="1">
      <protection hidden="1"/>
    </xf>
    <xf numFmtId="4" fontId="13" fillId="0" borderId="14" xfId="0" applyNumberFormat="1" applyFont="1" applyFill="1" applyBorder="1" applyAlignment="1" applyProtection="1">
      <alignment horizontal="right" vertical="center"/>
      <protection hidden="1"/>
    </xf>
    <xf numFmtId="1" fontId="13" fillId="6" borderId="14" xfId="0" applyNumberFormat="1" applyFont="1" applyFill="1" applyBorder="1" applyProtection="1">
      <protection hidden="1"/>
    </xf>
    <xf numFmtId="49" fontId="0" fillId="6" borderId="14" xfId="0" applyNumberFormat="1" applyFill="1" applyBorder="1" applyProtection="1">
      <protection hidden="1"/>
    </xf>
    <xf numFmtId="0" fontId="0" fillId="6" borderId="14" xfId="0" applyFill="1" applyBorder="1" applyAlignment="1" applyProtection="1">
      <alignment wrapText="1"/>
      <protection hidden="1"/>
    </xf>
    <xf numFmtId="165" fontId="0" fillId="0" borderId="14" xfId="1" applyNumberFormat="1" applyFont="1" applyFill="1" applyBorder="1" applyProtection="1">
      <protection hidden="1"/>
    </xf>
    <xf numFmtId="2" fontId="0" fillId="0" borderId="14" xfId="0" applyNumberFormat="1" applyFill="1" applyBorder="1" applyProtection="1">
      <protection hidden="1"/>
    </xf>
    <xf numFmtId="164" fontId="0" fillId="0" borderId="14" xfId="1" applyFont="1" applyFill="1" applyBorder="1" applyProtection="1">
      <protection hidden="1"/>
    </xf>
    <xf numFmtId="49" fontId="0" fillId="6" borderId="17" xfId="0" applyNumberFormat="1" applyFill="1" applyBorder="1" applyProtection="1">
      <protection hidden="1"/>
    </xf>
    <xf numFmtId="0" fontId="0" fillId="6" borderId="17" xfId="0" applyFill="1" applyBorder="1" applyAlignment="1" applyProtection="1">
      <alignment wrapText="1"/>
      <protection hidden="1"/>
    </xf>
    <xf numFmtId="0" fontId="13" fillId="6" borderId="17" xfId="0" applyNumberFormat="1" applyFont="1" applyFill="1" applyBorder="1" applyProtection="1">
      <protection hidden="1"/>
    </xf>
    <xf numFmtId="1" fontId="13" fillId="6" borderId="17" xfId="0" applyNumberFormat="1" applyFont="1" applyFill="1" applyBorder="1" applyProtection="1">
      <protection hidden="1"/>
    </xf>
    <xf numFmtId="2" fontId="13" fillId="6" borderId="17" xfId="0" applyNumberFormat="1" applyFont="1" applyFill="1" applyBorder="1" applyProtection="1">
      <protection hidden="1"/>
    </xf>
    <xf numFmtId="165" fontId="0" fillId="0" borderId="17" xfId="1" applyNumberFormat="1" applyFont="1" applyFill="1" applyBorder="1" applyProtection="1">
      <protection hidden="1"/>
    </xf>
    <xf numFmtId="2" fontId="0" fillId="0" borderId="17" xfId="0" applyNumberFormat="1" applyFill="1" applyBorder="1" applyProtection="1">
      <protection hidden="1"/>
    </xf>
    <xf numFmtId="164" fontId="0" fillId="0" borderId="17" xfId="1" applyFont="1" applyFill="1" applyBorder="1" applyProtection="1">
      <protection hidden="1"/>
    </xf>
    <xf numFmtId="49" fontId="0" fillId="2" borderId="8" xfId="0" applyNumberFormat="1" applyFill="1" applyBorder="1" applyAlignment="1" applyProtection="1">
      <alignment wrapText="1"/>
      <protection hidden="1"/>
    </xf>
    <xf numFmtId="0" fontId="20" fillId="2" borderId="9" xfId="0" applyFont="1" applyFill="1" applyBorder="1" applyAlignment="1" applyProtection="1">
      <alignment wrapText="1"/>
      <protection hidden="1"/>
    </xf>
    <xf numFmtId="0" fontId="13" fillId="2" borderId="9" xfId="0" applyNumberFormat="1" applyFont="1" applyFill="1" applyBorder="1" applyAlignment="1" applyProtection="1">
      <alignment wrapText="1"/>
      <protection hidden="1"/>
    </xf>
    <xf numFmtId="0" fontId="13" fillId="2" borderId="9" xfId="0" applyFont="1" applyFill="1" applyBorder="1" applyAlignment="1" applyProtection="1">
      <alignment wrapText="1"/>
      <protection hidden="1"/>
    </xf>
    <xf numFmtId="165" fontId="13" fillId="2" borderId="9" xfId="1" applyNumberFormat="1" applyFont="1" applyFill="1" applyBorder="1" applyAlignment="1" applyProtection="1">
      <alignment wrapText="1"/>
      <protection hidden="1"/>
    </xf>
    <xf numFmtId="166" fontId="13" fillId="2" borderId="9" xfId="0" applyNumberFormat="1" applyFont="1" applyFill="1" applyBorder="1" applyAlignment="1" applyProtection="1">
      <alignment wrapText="1"/>
      <protection hidden="1"/>
    </xf>
    <xf numFmtId="164" fontId="13" fillId="2" borderId="9" xfId="1" applyFont="1" applyFill="1" applyBorder="1" applyAlignment="1" applyProtection="1">
      <alignment wrapText="1"/>
      <protection hidden="1"/>
    </xf>
    <xf numFmtId="165" fontId="13" fillId="2" borderId="10" xfId="1" applyNumberFormat="1" applyFont="1" applyFill="1" applyBorder="1" applyAlignment="1" applyProtection="1">
      <alignment wrapText="1"/>
      <protection hidden="1"/>
    </xf>
    <xf numFmtId="49" fontId="21" fillId="2" borderId="4" xfId="0" applyNumberFormat="1" applyFont="1" applyFill="1" applyBorder="1" applyAlignment="1" applyProtection="1">
      <alignment horizontal="center" wrapText="1"/>
      <protection hidden="1"/>
    </xf>
    <xf numFmtId="0" fontId="21" fillId="2" borderId="0" xfId="0" applyFont="1" applyFill="1" applyBorder="1" applyAlignment="1" applyProtection="1">
      <protection hidden="1"/>
    </xf>
    <xf numFmtId="0" fontId="21" fillId="2" borderId="0" xfId="0" applyNumberFormat="1" applyFont="1" applyFill="1" applyBorder="1" applyAlignment="1" applyProtection="1">
      <protection hidden="1"/>
    </xf>
    <xf numFmtId="165" fontId="21" fillId="2" borderId="0" xfId="1" applyNumberFormat="1" applyFont="1" applyFill="1" applyBorder="1" applyAlignment="1" applyProtection="1">
      <protection hidden="1"/>
    </xf>
    <xf numFmtId="165" fontId="21" fillId="2" borderId="0" xfId="1" applyNumberFormat="1" applyFont="1" applyFill="1" applyBorder="1" applyAlignment="1" applyProtection="1">
      <alignment horizontal="left"/>
      <protection hidden="1"/>
    </xf>
    <xf numFmtId="0" fontId="21" fillId="2" borderId="0" xfId="0" applyFont="1" applyFill="1" applyBorder="1" applyAlignment="1" applyProtection="1">
      <alignment horizontal="left" wrapText="1"/>
      <protection hidden="1"/>
    </xf>
    <xf numFmtId="165" fontId="21" fillId="2" borderId="0" xfId="1" applyNumberFormat="1" applyFont="1" applyFill="1" applyBorder="1" applyAlignment="1" applyProtection="1">
      <alignment horizontal="left" wrapText="1"/>
      <protection hidden="1"/>
    </xf>
    <xf numFmtId="0" fontId="21" fillId="2" borderId="0" xfId="0" applyFont="1" applyFill="1" applyBorder="1" applyAlignment="1" applyProtection="1">
      <alignment horizontal="left"/>
      <protection hidden="1"/>
    </xf>
    <xf numFmtId="164" fontId="21" fillId="2" borderId="0" xfId="1" applyFont="1" applyFill="1" applyBorder="1" applyAlignment="1" applyProtection="1">
      <alignment horizontal="left" wrapText="1"/>
      <protection hidden="1"/>
    </xf>
    <xf numFmtId="165" fontId="21" fillId="2" borderId="7" xfId="1" applyNumberFormat="1" applyFont="1" applyFill="1" applyBorder="1" applyAlignment="1" applyProtection="1">
      <alignment horizontal="left" wrapText="1"/>
      <protection hidden="1"/>
    </xf>
    <xf numFmtId="49" fontId="18" fillId="2" borderId="4" xfId="0" applyNumberFormat="1" applyFont="1" applyFill="1" applyBorder="1" applyAlignment="1" applyProtection="1">
      <alignment horizontal="center" wrapText="1"/>
      <protection hidden="1"/>
    </xf>
    <xf numFmtId="0" fontId="18" fillId="2" borderId="0" xfId="0" applyFont="1" applyFill="1" applyBorder="1" applyAlignment="1" applyProtection="1">
      <protection hidden="1"/>
    </xf>
    <xf numFmtId="0" fontId="0" fillId="2" borderId="0" xfId="0" applyNumberFormat="1" applyFill="1" applyBorder="1" applyAlignment="1" applyProtection="1">
      <protection hidden="1"/>
    </xf>
    <xf numFmtId="0" fontId="0" fillId="2" borderId="0" xfId="0" applyFill="1" applyBorder="1" applyAlignment="1" applyProtection="1">
      <protection hidden="1"/>
    </xf>
    <xf numFmtId="165" fontId="0" fillId="2" borderId="0" xfId="1" applyNumberFormat="1" applyFont="1" applyFill="1" applyBorder="1" applyAlignment="1" applyProtection="1">
      <protection hidden="1"/>
    </xf>
    <xf numFmtId="165" fontId="0" fillId="2" borderId="0" xfId="1" applyNumberFormat="1" applyFont="1" applyFill="1" applyBorder="1" applyAlignment="1" applyProtection="1">
      <alignment horizontal="left"/>
      <protection hidden="1"/>
    </xf>
    <xf numFmtId="0" fontId="0" fillId="2" borderId="0" xfId="0" applyFill="1" applyBorder="1" applyAlignment="1" applyProtection="1">
      <alignment horizontal="left" wrapText="1"/>
      <protection hidden="1"/>
    </xf>
    <xf numFmtId="165" fontId="0" fillId="2" borderId="0" xfId="1" applyNumberFormat="1" applyFont="1" applyFill="1" applyBorder="1" applyAlignment="1" applyProtection="1">
      <alignment horizontal="left" wrapText="1"/>
      <protection hidden="1"/>
    </xf>
    <xf numFmtId="0" fontId="0" fillId="2" borderId="0" xfId="0" applyFill="1" applyBorder="1" applyAlignment="1" applyProtection="1">
      <alignment horizontal="left"/>
      <protection hidden="1"/>
    </xf>
    <xf numFmtId="164" fontId="1" fillId="2" borderId="0" xfId="1" applyFont="1" applyFill="1" applyBorder="1" applyAlignment="1" applyProtection="1">
      <alignment horizontal="left" wrapText="1"/>
      <protection hidden="1"/>
    </xf>
    <xf numFmtId="165" fontId="0" fillId="2" borderId="7" xfId="1" applyNumberFormat="1" applyFont="1" applyFill="1" applyBorder="1" applyAlignment="1" applyProtection="1">
      <alignment horizontal="left" wrapText="1"/>
      <protection hidden="1"/>
    </xf>
    <xf numFmtId="49" fontId="17" fillId="2" borderId="4" xfId="0" applyNumberFormat="1" applyFont="1" applyFill="1" applyBorder="1" applyAlignment="1" applyProtection="1">
      <alignment horizontal="center" wrapText="1"/>
      <protection hidden="1"/>
    </xf>
    <xf numFmtId="49" fontId="0" fillId="2" borderId="4" xfId="0" applyNumberFormat="1" applyFill="1" applyBorder="1" applyAlignment="1" applyProtection="1">
      <alignment wrapText="1"/>
      <protection hidden="1"/>
    </xf>
    <xf numFmtId="165" fontId="13" fillId="2" borderId="0" xfId="1" applyNumberFormat="1" applyFont="1" applyFill="1" applyBorder="1" applyAlignment="1" applyProtection="1">
      <alignment wrapText="1"/>
      <protection hidden="1"/>
    </xf>
    <xf numFmtId="164" fontId="13" fillId="2" borderId="0" xfId="1" applyFont="1" applyFill="1" applyBorder="1" applyAlignment="1" applyProtection="1">
      <alignment wrapText="1"/>
      <protection hidden="1"/>
    </xf>
    <xf numFmtId="165" fontId="13" fillId="2" borderId="7" xfId="1" applyNumberFormat="1" applyFont="1" applyFill="1" applyBorder="1" applyAlignment="1" applyProtection="1">
      <alignment wrapText="1"/>
      <protection hidden="1"/>
    </xf>
    <xf numFmtId="0" fontId="15" fillId="3" borderId="8" xfId="0" applyFont="1" applyFill="1" applyBorder="1" applyProtection="1">
      <protection hidden="1"/>
    </xf>
    <xf numFmtId="0" fontId="0" fillId="3" borderId="9" xfId="0" applyFill="1" applyBorder="1" applyProtection="1">
      <protection hidden="1"/>
    </xf>
    <xf numFmtId="0" fontId="13" fillId="3" borderId="9" xfId="1" applyNumberFormat="1" applyFont="1" applyFill="1" applyBorder="1" applyProtection="1">
      <protection hidden="1"/>
    </xf>
    <xf numFmtId="165" fontId="13" fillId="3" borderId="9" xfId="1" applyNumberFormat="1" applyFont="1" applyFill="1" applyBorder="1" applyProtection="1">
      <protection hidden="1"/>
    </xf>
    <xf numFmtId="164" fontId="13" fillId="3" borderId="9" xfId="1" applyFont="1" applyFill="1" applyBorder="1" applyProtection="1">
      <protection hidden="1"/>
    </xf>
    <xf numFmtId="165" fontId="13" fillId="3" borderId="10" xfId="1" applyNumberFormat="1" applyFont="1" applyFill="1" applyBorder="1" applyProtection="1">
      <protection hidden="1"/>
    </xf>
    <xf numFmtId="0" fontId="16" fillId="3" borderId="4" xfId="0" applyFont="1" applyFill="1" applyBorder="1" applyAlignment="1" applyProtection="1">
      <protection hidden="1"/>
    </xf>
    <xf numFmtId="0" fontId="16" fillId="3" borderId="0" xfId="0" applyFont="1" applyFill="1" applyBorder="1" applyAlignment="1" applyProtection="1">
      <protection hidden="1"/>
    </xf>
    <xf numFmtId="0" fontId="16" fillId="3" borderId="0" xfId="0" applyNumberFormat="1" applyFont="1" applyFill="1" applyBorder="1" applyAlignment="1" applyProtection="1">
      <protection hidden="1"/>
    </xf>
    <xf numFmtId="165" fontId="16" fillId="3" borderId="0" xfId="1" applyNumberFormat="1" applyFont="1" applyFill="1" applyBorder="1" applyAlignment="1" applyProtection="1">
      <protection hidden="1"/>
    </xf>
    <xf numFmtId="165" fontId="13" fillId="3" borderId="0" xfId="1" applyNumberFormat="1" applyFont="1" applyFill="1" applyBorder="1" applyProtection="1">
      <protection hidden="1"/>
    </xf>
    <xf numFmtId="164" fontId="16" fillId="3" borderId="0" xfId="1" applyFont="1" applyFill="1" applyBorder="1" applyAlignment="1" applyProtection="1">
      <protection hidden="1"/>
    </xf>
    <xf numFmtId="165" fontId="16" fillId="3" borderId="7" xfId="1" applyNumberFormat="1" applyFont="1" applyFill="1" applyBorder="1" applyAlignment="1" applyProtection="1">
      <protection hidden="1"/>
    </xf>
    <xf numFmtId="49" fontId="0" fillId="3" borderId="11" xfId="0" applyNumberFormat="1" applyFill="1" applyBorder="1" applyProtection="1">
      <protection hidden="1"/>
    </xf>
    <xf numFmtId="0" fontId="0" fillId="3" borderId="5" xfId="0" applyFill="1" applyBorder="1" applyProtection="1">
      <protection hidden="1"/>
    </xf>
    <xf numFmtId="0" fontId="13" fillId="3" borderId="5" xfId="0" applyNumberFormat="1" applyFont="1" applyFill="1" applyBorder="1" applyProtection="1">
      <protection hidden="1"/>
    </xf>
    <xf numFmtId="0" fontId="13" fillId="3" borderId="5" xfId="0" applyFont="1" applyFill="1" applyBorder="1" applyProtection="1">
      <protection hidden="1"/>
    </xf>
    <xf numFmtId="165" fontId="13" fillId="3" borderId="5" xfId="1" applyNumberFormat="1" applyFont="1" applyFill="1" applyBorder="1" applyProtection="1">
      <protection hidden="1"/>
    </xf>
    <xf numFmtId="165" fontId="13" fillId="3" borderId="5" xfId="0" applyNumberFormat="1" applyFont="1" applyFill="1" applyBorder="1" applyProtection="1">
      <protection hidden="1"/>
    </xf>
    <xf numFmtId="166" fontId="13" fillId="3" borderId="5" xfId="0" applyNumberFormat="1" applyFont="1" applyFill="1" applyBorder="1" applyProtection="1">
      <protection hidden="1"/>
    </xf>
    <xf numFmtId="164" fontId="13" fillId="3" borderId="5" xfId="1" applyFont="1" applyFill="1" applyBorder="1" applyProtection="1">
      <protection hidden="1"/>
    </xf>
    <xf numFmtId="165" fontId="13" fillId="3" borderId="12" xfId="1" applyNumberFormat="1" applyFont="1" applyFill="1" applyBorder="1" applyProtection="1">
      <protection hidden="1"/>
    </xf>
    <xf numFmtId="10" fontId="5" fillId="2" borderId="13" xfId="1" applyNumberFormat="1" applyFont="1" applyFill="1" applyBorder="1" applyProtection="1">
      <protection hidden="1"/>
    </xf>
    <xf numFmtId="2" fontId="13" fillId="0" borderId="3" xfId="0" applyNumberFormat="1" applyFont="1" applyFill="1" applyBorder="1" applyProtection="1">
      <protection hidden="1"/>
    </xf>
    <xf numFmtId="165" fontId="13" fillId="0" borderId="3" xfId="1" applyNumberFormat="1" applyFont="1" applyFill="1" applyBorder="1" applyProtection="1">
      <protection hidden="1"/>
    </xf>
    <xf numFmtId="0" fontId="21" fillId="2" borderId="0" xfId="0" applyFont="1" applyFill="1" applyBorder="1" applyAlignment="1" applyProtection="1">
      <alignment horizontal="left" wrapText="1"/>
      <protection hidden="1"/>
    </xf>
    <xf numFmtId="0" fontId="21" fillId="2" borderId="7" xfId="0" applyFont="1" applyFill="1" applyBorder="1" applyAlignment="1" applyProtection="1">
      <alignment horizontal="left" wrapText="1"/>
      <protection hidden="1"/>
    </xf>
    <xf numFmtId="0" fontId="22" fillId="2" borderId="0" xfId="0" applyFont="1" applyFill="1" applyBorder="1" applyAlignment="1" applyProtection="1">
      <alignment horizontal="left" wrapText="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0" fontId="17" fillId="2" borderId="0" xfId="0" applyFont="1" applyFill="1" applyBorder="1" applyAlignment="1" applyProtection="1">
      <alignment horizontal="left" wrapText="1"/>
      <protection hidden="1"/>
    </xf>
    <xf numFmtId="0" fontId="10" fillId="2" borderId="10" xfId="0" applyFont="1" applyFill="1" applyBorder="1" applyAlignment="1" applyProtection="1">
      <alignment horizontal="center" wrapText="1"/>
      <protection hidden="1"/>
    </xf>
    <xf numFmtId="0" fontId="10" fillId="2" borderId="12" xfId="0" applyFont="1" applyFill="1" applyBorder="1" applyAlignment="1" applyProtection="1">
      <alignment horizontal="center" wrapText="1"/>
      <protection hidden="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284698</xdr:colOff>
      <xdr:row>4</xdr:row>
      <xdr:rowOff>79372</xdr:rowOff>
    </xdr:from>
    <xdr:to>
      <xdr:col>2</xdr:col>
      <xdr:colOff>354807</xdr:colOff>
      <xdr:row>4</xdr:row>
      <xdr:rowOff>728546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248" y="936622"/>
          <a:ext cx="2772827" cy="649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tabSelected="1" zoomScale="80" zoomScaleNormal="80" workbookViewId="0">
      <pane xSplit="3" ySplit="7" topLeftCell="D128" activePane="bottomRight" state="frozen"/>
      <selection pane="topRight" activeCell="D1" sqref="D1"/>
      <selection pane="bottomLeft" activeCell="A8" sqref="A8"/>
      <selection pane="bottomRight" activeCell="I27" sqref="I27"/>
    </sheetView>
  </sheetViews>
  <sheetFormatPr defaultColWidth="9.140625" defaultRowHeight="12.75" x14ac:dyDescent="0.2"/>
  <cols>
    <col min="1" max="1" width="8.85546875" style="28" bestFit="1" customWidth="1"/>
    <col min="2" max="2" width="40.5703125" style="29" customWidth="1"/>
    <col min="3" max="3" width="11.7109375" style="3" bestFit="1" customWidth="1"/>
    <col min="4" max="4" width="10.5703125" style="7" customWidth="1"/>
    <col min="5" max="5" width="10.85546875" style="8" customWidth="1"/>
    <col min="6" max="6" width="10.7109375" style="7" customWidth="1"/>
    <col min="7" max="7" width="10.7109375" style="8" customWidth="1"/>
    <col min="8" max="8" width="10.7109375" style="7" customWidth="1"/>
    <col min="9" max="11" width="10.7109375" style="8" customWidth="1"/>
    <col min="12" max="13" width="11.42578125" style="8" bestFit="1" customWidth="1"/>
    <col min="14" max="14" width="10.140625" style="9" bestFit="1" customWidth="1"/>
    <col min="15" max="15" width="7.85546875" style="10" bestFit="1" customWidth="1"/>
    <col min="16" max="16" width="11.7109375" style="11" customWidth="1"/>
    <col min="17" max="17" width="12.42578125" style="8" customWidth="1"/>
    <col min="18" max="18" width="10.140625" style="7" bestFit="1" customWidth="1"/>
    <col min="19" max="19" width="7.85546875" style="8" bestFit="1" customWidth="1"/>
    <col min="20" max="21" width="9.85546875" style="8" bestFit="1" customWidth="1"/>
    <col min="22" max="16384" width="9.140625" style="3"/>
  </cols>
  <sheetData>
    <row r="1" spans="1:21" ht="23.25" x14ac:dyDescent="0.35">
      <c r="A1" s="1" t="s">
        <v>220</v>
      </c>
      <c r="B1" s="2"/>
      <c r="C1" s="2"/>
      <c r="D1" s="2"/>
      <c r="E1" s="44"/>
      <c r="F1" s="30"/>
      <c r="G1" s="44"/>
      <c r="H1" s="30"/>
      <c r="I1" s="44"/>
      <c r="J1" s="2"/>
      <c r="K1" s="44"/>
      <c r="L1" s="2"/>
      <c r="M1" s="44"/>
      <c r="N1" s="2"/>
      <c r="O1" s="44"/>
      <c r="P1" s="2"/>
      <c r="Q1" s="44"/>
      <c r="R1" s="2"/>
      <c r="S1" s="44"/>
      <c r="T1" s="44"/>
      <c r="U1" s="48"/>
    </row>
    <row r="2" spans="1:21" x14ac:dyDescent="0.2">
      <c r="A2" s="4"/>
      <c r="B2" s="5"/>
      <c r="C2" s="6"/>
    </row>
    <row r="3" spans="1:21" ht="15.75" x14ac:dyDescent="0.25">
      <c r="A3" s="35" t="s">
        <v>218</v>
      </c>
      <c r="B3" s="36"/>
      <c r="C3" s="36"/>
      <c r="D3" s="36"/>
      <c r="E3" s="45"/>
      <c r="F3" s="36"/>
      <c r="G3" s="45"/>
      <c r="H3" s="36"/>
      <c r="I3" s="45"/>
      <c r="J3" s="36"/>
      <c r="K3" s="45"/>
      <c r="L3" s="36"/>
      <c r="M3" s="45"/>
      <c r="N3" s="36"/>
      <c r="O3" s="45"/>
      <c r="P3" s="36"/>
      <c r="Q3" s="45"/>
      <c r="R3" s="36"/>
      <c r="S3" s="45"/>
      <c r="T3" s="45"/>
      <c r="U3" s="49"/>
    </row>
    <row r="4" spans="1:21" ht="15.75" x14ac:dyDescent="0.25">
      <c r="A4" s="37"/>
      <c r="B4" s="38"/>
      <c r="C4" s="38"/>
      <c r="D4" s="201" t="s">
        <v>10</v>
      </c>
      <c r="E4" s="202"/>
      <c r="F4" s="202"/>
      <c r="G4" s="202"/>
      <c r="H4" s="202"/>
      <c r="I4" s="202"/>
      <c r="J4" s="202"/>
      <c r="K4" s="202"/>
      <c r="L4" s="202"/>
      <c r="M4" s="202"/>
      <c r="N4" s="202"/>
      <c r="O4" s="202"/>
      <c r="P4" s="202"/>
      <c r="Q4" s="202"/>
      <c r="R4" s="202"/>
      <c r="S4" s="202"/>
      <c r="T4" s="202"/>
      <c r="U4" s="203"/>
    </row>
    <row r="5" spans="1:21" ht="73.5" customHeight="1" x14ac:dyDescent="0.2">
      <c r="A5" s="52" t="s">
        <v>0</v>
      </c>
      <c r="B5" s="53" t="s">
        <v>1</v>
      </c>
      <c r="C5" s="54" t="s">
        <v>2</v>
      </c>
      <c r="D5" s="33" t="s">
        <v>11</v>
      </c>
      <c r="E5" s="32" t="s">
        <v>8</v>
      </c>
      <c r="F5" s="33" t="s">
        <v>217</v>
      </c>
      <c r="G5" s="33" t="s">
        <v>219</v>
      </c>
      <c r="H5" s="33" t="s">
        <v>227</v>
      </c>
      <c r="I5" s="32" t="s">
        <v>226</v>
      </c>
      <c r="J5" s="33" t="s">
        <v>224</v>
      </c>
      <c r="K5" s="32" t="s">
        <v>225</v>
      </c>
      <c r="L5" s="33" t="s">
        <v>18</v>
      </c>
      <c r="M5" s="32" t="s">
        <v>19</v>
      </c>
      <c r="N5" s="33" t="s">
        <v>12</v>
      </c>
      <c r="O5" s="32" t="s">
        <v>9</v>
      </c>
      <c r="P5" s="33" t="s">
        <v>14</v>
      </c>
      <c r="Q5" s="32" t="s">
        <v>15</v>
      </c>
      <c r="R5" s="33" t="s">
        <v>13</v>
      </c>
      <c r="S5" s="32" t="s">
        <v>5</v>
      </c>
      <c r="T5" s="33" t="s">
        <v>16</v>
      </c>
      <c r="U5" s="32" t="s">
        <v>17</v>
      </c>
    </row>
    <row r="6" spans="1:21" ht="13.5" customHeight="1" x14ac:dyDescent="0.2">
      <c r="A6" s="12"/>
      <c r="B6" s="205" t="s">
        <v>7</v>
      </c>
      <c r="C6" s="55"/>
      <c r="D6" s="13"/>
      <c r="E6" s="14"/>
      <c r="F6" s="31"/>
      <c r="G6" s="14"/>
      <c r="H6" s="31"/>
      <c r="I6" s="14"/>
      <c r="J6" s="14"/>
      <c r="K6" s="14"/>
      <c r="L6" s="14"/>
      <c r="M6" s="14"/>
      <c r="N6" s="13"/>
      <c r="O6" s="15"/>
      <c r="P6" s="13"/>
      <c r="Q6" s="15"/>
      <c r="R6" s="13"/>
      <c r="S6" s="15"/>
      <c r="T6" s="14"/>
      <c r="U6" s="14"/>
    </row>
    <row r="7" spans="1:21" ht="13.5" customHeight="1" x14ac:dyDescent="0.2">
      <c r="A7" s="12"/>
      <c r="B7" s="206"/>
      <c r="C7" s="56" t="s">
        <v>3</v>
      </c>
      <c r="D7" s="16" t="s">
        <v>4</v>
      </c>
      <c r="E7" s="17" t="s">
        <v>4</v>
      </c>
      <c r="F7" s="16" t="s">
        <v>4</v>
      </c>
      <c r="G7" s="17" t="s">
        <v>4</v>
      </c>
      <c r="H7" s="16" t="s">
        <v>4</v>
      </c>
      <c r="I7" s="17" t="s">
        <v>4</v>
      </c>
      <c r="J7" s="17" t="s">
        <v>4</v>
      </c>
      <c r="K7" s="17" t="s">
        <v>4</v>
      </c>
      <c r="L7" s="17" t="s">
        <v>4</v>
      </c>
      <c r="M7" s="17" t="s">
        <v>4</v>
      </c>
      <c r="N7" s="16" t="s">
        <v>4</v>
      </c>
      <c r="O7" s="17" t="s">
        <v>4</v>
      </c>
      <c r="P7" s="17" t="s">
        <v>4</v>
      </c>
      <c r="Q7" s="17" t="s">
        <v>4</v>
      </c>
      <c r="R7" s="17" t="s">
        <v>4</v>
      </c>
      <c r="S7" s="17" t="s">
        <v>4</v>
      </c>
      <c r="T7" s="17" t="s">
        <v>4</v>
      </c>
      <c r="U7" s="17" t="s">
        <v>4</v>
      </c>
    </row>
    <row r="8" spans="1:21" x14ac:dyDescent="0.2">
      <c r="A8" s="18"/>
      <c r="B8" s="19"/>
      <c r="C8" s="20"/>
      <c r="D8" s="21"/>
      <c r="E8" s="22"/>
      <c r="F8" s="21"/>
      <c r="G8" s="22"/>
      <c r="H8" s="21"/>
      <c r="I8" s="22"/>
      <c r="J8" s="22"/>
      <c r="K8" s="22"/>
      <c r="L8" s="22"/>
      <c r="M8" s="39"/>
      <c r="N8" s="23"/>
      <c r="O8" s="22"/>
      <c r="P8" s="23"/>
      <c r="Q8" s="22"/>
      <c r="R8" s="21"/>
      <c r="S8" s="22"/>
      <c r="T8" s="22"/>
      <c r="U8" s="22"/>
    </row>
    <row r="9" spans="1:21" x14ac:dyDescent="0.2">
      <c r="A9" s="40"/>
      <c r="C9" s="41"/>
      <c r="D9" s="42"/>
      <c r="E9" s="195">
        <v>6.5000000000000002E-2</v>
      </c>
      <c r="F9" s="24"/>
      <c r="G9" s="25"/>
      <c r="H9" s="24"/>
      <c r="I9" s="25"/>
      <c r="J9" s="25"/>
      <c r="K9" s="25"/>
      <c r="L9" s="27"/>
      <c r="M9" s="25"/>
      <c r="N9" s="24"/>
      <c r="O9" s="25"/>
      <c r="P9" s="26"/>
      <c r="Q9" s="25"/>
      <c r="R9" s="27"/>
      <c r="S9" s="25"/>
      <c r="T9" s="27"/>
      <c r="U9" s="25"/>
    </row>
    <row r="10" spans="1:21" x14ac:dyDescent="0.2">
      <c r="A10" s="57"/>
      <c r="B10" s="58"/>
      <c r="C10" s="59"/>
      <c r="D10" s="57"/>
      <c r="E10" s="60"/>
      <c r="F10" s="57"/>
      <c r="G10" s="60"/>
      <c r="H10" s="57"/>
      <c r="I10" s="60"/>
      <c r="J10" s="57"/>
      <c r="K10" s="60"/>
      <c r="L10" s="61"/>
      <c r="M10" s="34"/>
      <c r="N10" s="57"/>
      <c r="O10" s="60"/>
      <c r="P10" s="57"/>
      <c r="Q10" s="60"/>
      <c r="R10" s="62"/>
      <c r="S10" s="60"/>
      <c r="T10" s="57"/>
      <c r="U10" s="60"/>
    </row>
    <row r="11" spans="1:21" x14ac:dyDescent="0.2">
      <c r="A11" s="63" t="s">
        <v>20</v>
      </c>
      <c r="B11" s="64" t="s">
        <v>21</v>
      </c>
      <c r="C11" s="65">
        <v>30</v>
      </c>
      <c r="D11" s="66">
        <f>C11*E11</f>
        <v>386.88414749999993</v>
      </c>
      <c r="E11" s="67">
        <v>12.896138249999998</v>
      </c>
      <c r="F11" s="66">
        <v>316.39999999999998</v>
      </c>
      <c r="G11" s="43">
        <f>F11/C11</f>
        <v>10.546666666666665</v>
      </c>
      <c r="H11" s="66">
        <v>315.60000000000002</v>
      </c>
      <c r="I11" s="43">
        <f>H11/C11</f>
        <v>10.520000000000001</v>
      </c>
      <c r="J11" s="66">
        <v>333.9</v>
      </c>
      <c r="K11" s="43">
        <f>J11/C11</f>
        <v>11.129999999999999</v>
      </c>
      <c r="L11" s="66">
        <v>311.89999999999998</v>
      </c>
      <c r="M11" s="67">
        <f>L11/C11</f>
        <v>10.396666666666667</v>
      </c>
      <c r="N11" s="66">
        <v>307.3</v>
      </c>
      <c r="O11" s="67">
        <f>N11/C11</f>
        <v>10.243333333333334</v>
      </c>
      <c r="P11" s="68">
        <v>304.10000000000002</v>
      </c>
      <c r="Q11" s="69">
        <f>P11/C11</f>
        <v>10.136666666666667</v>
      </c>
      <c r="R11" s="70">
        <v>308</v>
      </c>
      <c r="S11" s="67">
        <f>R11/C11</f>
        <v>10.266666666666667</v>
      </c>
      <c r="T11" s="71">
        <v>325.8</v>
      </c>
      <c r="U11" s="69">
        <f>T11/C11</f>
        <v>10.860000000000001</v>
      </c>
    </row>
    <row r="12" spans="1:21" x14ac:dyDescent="0.2">
      <c r="A12" s="72"/>
      <c r="B12" s="73"/>
      <c r="C12" s="74"/>
      <c r="D12" s="75"/>
      <c r="E12" s="76"/>
      <c r="F12" s="75"/>
      <c r="G12" s="46"/>
      <c r="H12" s="75"/>
      <c r="I12" s="46"/>
      <c r="J12" s="75"/>
      <c r="K12" s="46"/>
      <c r="L12" s="75"/>
      <c r="M12" s="76"/>
      <c r="N12" s="77"/>
      <c r="O12" s="76"/>
      <c r="P12" s="75"/>
      <c r="Q12" s="76"/>
      <c r="R12" s="75"/>
      <c r="S12" s="76"/>
      <c r="T12" s="78"/>
      <c r="U12" s="79"/>
    </row>
    <row r="13" spans="1:21" x14ac:dyDescent="0.2">
      <c r="A13" s="80"/>
      <c r="B13" s="81" t="s">
        <v>22</v>
      </c>
      <c r="C13" s="82"/>
      <c r="D13" s="196"/>
      <c r="E13" s="197"/>
      <c r="F13" s="83"/>
      <c r="G13" s="22"/>
      <c r="H13" s="83"/>
      <c r="I13" s="22"/>
      <c r="J13" s="83"/>
      <c r="K13" s="22"/>
      <c r="L13" s="83"/>
      <c r="M13" s="85"/>
      <c r="N13" s="86"/>
      <c r="O13" s="84"/>
      <c r="P13" s="83"/>
      <c r="Q13" s="84"/>
      <c r="R13" s="83"/>
      <c r="S13" s="84"/>
      <c r="T13" s="87"/>
      <c r="U13" s="84"/>
    </row>
    <row r="14" spans="1:21" x14ac:dyDescent="0.2">
      <c r="A14" s="88"/>
      <c r="B14" s="89"/>
      <c r="C14" s="90"/>
      <c r="D14" s="91"/>
      <c r="E14" s="92"/>
      <c r="F14" s="91"/>
      <c r="G14" s="47"/>
      <c r="H14" s="91"/>
      <c r="I14" s="47"/>
      <c r="J14" s="91"/>
      <c r="K14" s="47"/>
      <c r="L14" s="91"/>
      <c r="M14" s="92"/>
      <c r="N14" s="93"/>
      <c r="O14" s="92"/>
      <c r="P14" s="91"/>
      <c r="Q14" s="92"/>
      <c r="R14" s="91"/>
      <c r="S14" s="92"/>
      <c r="T14" s="94"/>
      <c r="U14" s="95"/>
    </row>
    <row r="15" spans="1:21" x14ac:dyDescent="0.2">
      <c r="A15" s="63" t="s">
        <v>23</v>
      </c>
      <c r="B15" s="64" t="s">
        <v>24</v>
      </c>
      <c r="C15" s="65">
        <v>10</v>
      </c>
      <c r="D15" s="66">
        <f>C15*E15</f>
        <v>130.17228749999998</v>
      </c>
      <c r="E15" s="67">
        <v>13.017228749999997</v>
      </c>
      <c r="F15" s="66">
        <v>103.8</v>
      </c>
      <c r="G15" s="43">
        <f>F15/C15</f>
        <v>10.379999999999999</v>
      </c>
      <c r="H15" s="66">
        <v>104.4</v>
      </c>
      <c r="I15" s="43">
        <f>H15/C15</f>
        <v>10.440000000000001</v>
      </c>
      <c r="J15" s="66">
        <v>110.6</v>
      </c>
      <c r="K15" s="43">
        <f>J15/C15</f>
        <v>11.059999999999999</v>
      </c>
      <c r="L15" s="66">
        <v>102.5</v>
      </c>
      <c r="M15" s="67">
        <f>L15/C15</f>
        <v>10.25</v>
      </c>
      <c r="N15" s="96">
        <v>100.2</v>
      </c>
      <c r="O15" s="67">
        <f>N15/C15</f>
        <v>10.02</v>
      </c>
      <c r="P15" s="66">
        <v>76.349999999999994</v>
      </c>
      <c r="Q15" s="69">
        <f>P15/C15</f>
        <v>7.6349999999999998</v>
      </c>
      <c r="R15" s="70">
        <v>102.7</v>
      </c>
      <c r="S15" s="67">
        <f>R15/C15</f>
        <v>10.27</v>
      </c>
      <c r="T15" s="71">
        <v>107</v>
      </c>
      <c r="U15" s="69">
        <f>T15/C15</f>
        <v>10.7</v>
      </c>
    </row>
    <row r="16" spans="1:21" x14ac:dyDescent="0.2">
      <c r="A16" s="63" t="s">
        <v>25</v>
      </c>
      <c r="B16" s="64" t="s">
        <v>26</v>
      </c>
      <c r="C16" s="65">
        <v>22.5</v>
      </c>
      <c r="D16" s="66">
        <f>C16*E16</f>
        <v>292.88764687499992</v>
      </c>
      <c r="E16" s="67">
        <v>13.017228749999997</v>
      </c>
      <c r="F16" s="66">
        <v>233.8</v>
      </c>
      <c r="G16" s="43">
        <f>F16/C16</f>
        <v>10.391111111111112</v>
      </c>
      <c r="H16" s="66">
        <v>236.5</v>
      </c>
      <c r="I16" s="43">
        <f>H16/C16</f>
        <v>10.511111111111111</v>
      </c>
      <c r="J16" s="66">
        <v>249.3</v>
      </c>
      <c r="K16" s="43">
        <f>J16/C16</f>
        <v>11.08</v>
      </c>
      <c r="L16" s="66">
        <v>230.6</v>
      </c>
      <c r="M16" s="67">
        <f>L16/C16</f>
        <v>10.248888888888889</v>
      </c>
      <c r="N16" s="96">
        <v>230.5</v>
      </c>
      <c r="O16" s="67">
        <f>N16/C16</f>
        <v>10.244444444444444</v>
      </c>
      <c r="P16" s="66">
        <v>227.85</v>
      </c>
      <c r="Q16" s="69">
        <f>P16/C16</f>
        <v>10.126666666666667</v>
      </c>
      <c r="R16" s="70">
        <v>230.8</v>
      </c>
      <c r="S16" s="67">
        <f>R16/C16</f>
        <v>10.257777777777779</v>
      </c>
      <c r="T16" s="71">
        <v>240.7</v>
      </c>
      <c r="U16" s="69">
        <f>T16/C16</f>
        <v>10.697777777777777</v>
      </c>
    </row>
    <row r="17" spans="1:21" x14ac:dyDescent="0.2">
      <c r="A17" s="63" t="s">
        <v>27</v>
      </c>
      <c r="B17" s="64" t="s">
        <v>28</v>
      </c>
      <c r="C17" s="65">
        <v>37.5</v>
      </c>
      <c r="D17" s="66">
        <f>C17*E17</f>
        <v>488.14607812499992</v>
      </c>
      <c r="E17" s="67">
        <v>13.017228749999997</v>
      </c>
      <c r="F17" s="66">
        <v>389.3</v>
      </c>
      <c r="G17" s="43">
        <f>F17/C17</f>
        <v>10.381333333333334</v>
      </c>
      <c r="H17" s="66">
        <v>395.1</v>
      </c>
      <c r="I17" s="43">
        <f>H17/C17</f>
        <v>10.536000000000001</v>
      </c>
      <c r="J17" s="66">
        <v>417.1</v>
      </c>
      <c r="K17" s="43">
        <f>J17/C17</f>
        <v>11.122666666666667</v>
      </c>
      <c r="L17" s="66">
        <v>384.4</v>
      </c>
      <c r="M17" s="67">
        <f>L17/C17</f>
        <v>10.250666666666666</v>
      </c>
      <c r="N17" s="66">
        <v>384</v>
      </c>
      <c r="O17" s="67">
        <f>N17/C17</f>
        <v>10.24</v>
      </c>
      <c r="P17" s="66">
        <v>380</v>
      </c>
      <c r="Q17" s="69">
        <f>P17/C17</f>
        <v>10.133333333333333</v>
      </c>
      <c r="R17" s="70">
        <v>384.9</v>
      </c>
      <c r="S17" s="67">
        <f>R17/C17</f>
        <v>10.263999999999999</v>
      </c>
      <c r="T17" s="71">
        <v>401.1</v>
      </c>
      <c r="U17" s="69">
        <f>T17/C17</f>
        <v>10.696</v>
      </c>
    </row>
    <row r="18" spans="1:21" x14ac:dyDescent="0.2">
      <c r="A18" s="63" t="s">
        <v>29</v>
      </c>
      <c r="B18" s="64" t="s">
        <v>30</v>
      </c>
      <c r="C18" s="65">
        <v>52.5</v>
      </c>
      <c r="D18" s="66">
        <f>C18*E18</f>
        <v>683.40450937499986</v>
      </c>
      <c r="E18" s="67">
        <v>13.017228749999997</v>
      </c>
      <c r="F18" s="66">
        <v>545.4</v>
      </c>
      <c r="G18" s="43">
        <f>F18/C18</f>
        <v>10.388571428571428</v>
      </c>
      <c r="H18" s="66">
        <v>550.4</v>
      </c>
      <c r="I18" s="43">
        <f>H18/C18</f>
        <v>10.483809523809523</v>
      </c>
      <c r="J18" s="66">
        <v>582.70000000000005</v>
      </c>
      <c r="K18" s="43">
        <f>J18/C18</f>
        <v>11.099047619047619</v>
      </c>
      <c r="L18" s="66">
        <v>537.6</v>
      </c>
      <c r="M18" s="67">
        <f>L18/C18</f>
        <v>10.24</v>
      </c>
      <c r="N18" s="96">
        <v>537.79999999999995</v>
      </c>
      <c r="O18" s="67">
        <f>N18/C18</f>
        <v>10.243809523809523</v>
      </c>
      <c r="P18" s="66">
        <v>531.29999999999995</v>
      </c>
      <c r="Q18" s="69">
        <f>P18/C18</f>
        <v>10.119999999999999</v>
      </c>
      <c r="R18" s="70">
        <v>539.1</v>
      </c>
      <c r="S18" s="67">
        <f>R18/C18</f>
        <v>10.268571428571429</v>
      </c>
      <c r="T18" s="71">
        <v>561.5</v>
      </c>
      <c r="U18" s="69">
        <f>T18/C18</f>
        <v>10.695238095238095</v>
      </c>
    </row>
    <row r="19" spans="1:21" ht="38.25" x14ac:dyDescent="0.2">
      <c r="A19" s="63" t="s">
        <v>31</v>
      </c>
      <c r="B19" s="64" t="s">
        <v>32</v>
      </c>
      <c r="C19" s="65">
        <v>15</v>
      </c>
      <c r="D19" s="66">
        <f>C19*E19</f>
        <v>195.25843124999997</v>
      </c>
      <c r="E19" s="67">
        <v>13.017228749999997</v>
      </c>
      <c r="F19" s="66">
        <v>155.69999999999999</v>
      </c>
      <c r="G19" s="43">
        <f>F19/C19</f>
        <v>10.379999999999999</v>
      </c>
      <c r="H19" s="66">
        <v>155.19999999999999</v>
      </c>
      <c r="I19" s="43">
        <f>H19/C19</f>
        <v>10.346666666666666</v>
      </c>
      <c r="J19" s="66">
        <v>164.4</v>
      </c>
      <c r="K19" s="43">
        <f>J19/C19</f>
        <v>10.96</v>
      </c>
      <c r="L19" s="66">
        <v>153.69999999999999</v>
      </c>
      <c r="M19" s="67">
        <f>L19/C19</f>
        <v>10.246666666666666</v>
      </c>
      <c r="N19" s="97">
        <v>115.3</v>
      </c>
      <c r="O19" s="98">
        <f>N19/C19</f>
        <v>7.6866666666666665</v>
      </c>
      <c r="P19" s="66">
        <v>151.94999999999999</v>
      </c>
      <c r="Q19" s="69">
        <f>P19/C19</f>
        <v>10.129999999999999</v>
      </c>
      <c r="R19" s="70">
        <v>154</v>
      </c>
      <c r="S19" s="67">
        <f>R19/C19</f>
        <v>10.266666666666667</v>
      </c>
      <c r="T19" s="71">
        <v>160.4</v>
      </c>
      <c r="U19" s="69">
        <f>T19/C19</f>
        <v>10.693333333333333</v>
      </c>
    </row>
    <row r="20" spans="1:21" s="51" customFormat="1" ht="63.75" x14ac:dyDescent="0.2">
      <c r="A20" s="99" t="s">
        <v>33</v>
      </c>
      <c r="B20" s="100" t="s">
        <v>34</v>
      </c>
      <c r="C20" s="101"/>
      <c r="D20" s="102"/>
      <c r="E20" s="103"/>
      <c r="F20" s="102"/>
      <c r="G20" s="50"/>
      <c r="H20" s="102"/>
      <c r="I20" s="50"/>
      <c r="J20" s="102"/>
      <c r="K20" s="50"/>
      <c r="L20" s="102"/>
      <c r="M20" s="103"/>
      <c r="N20" s="104"/>
      <c r="O20" s="103"/>
      <c r="P20" s="102"/>
      <c r="Q20" s="103"/>
      <c r="R20" s="102"/>
      <c r="S20" s="103"/>
      <c r="T20" s="105"/>
      <c r="U20" s="103"/>
    </row>
    <row r="21" spans="1:21" x14ac:dyDescent="0.2">
      <c r="A21" s="63"/>
      <c r="B21" s="64"/>
      <c r="C21" s="65"/>
      <c r="D21" s="66"/>
      <c r="E21" s="67"/>
      <c r="F21" s="66"/>
      <c r="G21" s="43"/>
      <c r="H21" s="66"/>
      <c r="I21" s="43"/>
      <c r="J21" s="66"/>
      <c r="K21" s="43"/>
      <c r="L21" s="66"/>
      <c r="M21" s="67"/>
      <c r="N21" s="96"/>
      <c r="O21" s="67"/>
      <c r="P21" s="66"/>
      <c r="Q21" s="67"/>
      <c r="R21" s="66"/>
      <c r="S21" s="67"/>
      <c r="T21" s="71"/>
      <c r="U21" s="69"/>
    </row>
    <row r="22" spans="1:21" x14ac:dyDescent="0.2">
      <c r="A22" s="106" t="s">
        <v>35</v>
      </c>
      <c r="B22" s="81" t="s">
        <v>36</v>
      </c>
      <c r="C22" s="82"/>
      <c r="D22" s="83"/>
      <c r="E22" s="84"/>
      <c r="F22" s="83"/>
      <c r="G22" s="22"/>
      <c r="H22" s="83"/>
      <c r="I22" s="22"/>
      <c r="J22" s="83"/>
      <c r="K22" s="22"/>
      <c r="L22" s="83"/>
      <c r="M22" s="85"/>
      <c r="N22" s="86"/>
      <c r="O22" s="84"/>
      <c r="P22" s="83"/>
      <c r="Q22" s="84"/>
      <c r="R22" s="83"/>
      <c r="S22" s="84"/>
      <c r="T22" s="87"/>
      <c r="U22" s="84"/>
    </row>
    <row r="23" spans="1:21" x14ac:dyDescent="0.2">
      <c r="A23" s="63"/>
      <c r="B23" s="64"/>
      <c r="C23" s="65"/>
      <c r="D23" s="66"/>
      <c r="E23" s="67"/>
      <c r="F23" s="66"/>
      <c r="G23" s="43"/>
      <c r="H23" s="66"/>
      <c r="I23" s="43"/>
      <c r="J23" s="66"/>
      <c r="K23" s="43"/>
      <c r="L23" s="66"/>
      <c r="M23" s="67"/>
      <c r="N23" s="96"/>
      <c r="O23" s="67"/>
      <c r="P23" s="66"/>
      <c r="Q23" s="67"/>
      <c r="R23" s="66"/>
      <c r="S23" s="67"/>
      <c r="T23" s="71"/>
      <c r="U23" s="69"/>
    </row>
    <row r="24" spans="1:21" x14ac:dyDescent="0.2">
      <c r="A24" s="63" t="s">
        <v>37</v>
      </c>
      <c r="B24" s="64" t="s">
        <v>38</v>
      </c>
      <c r="C24" s="65">
        <v>15</v>
      </c>
      <c r="D24" s="66">
        <f t="shared" ref="D24:D31" si="0">C24*E24</f>
        <v>195.25843124999997</v>
      </c>
      <c r="E24" s="67">
        <v>13.017228749999997</v>
      </c>
      <c r="F24" s="66">
        <v>178.6</v>
      </c>
      <c r="G24" s="43">
        <f t="shared" ref="G24:G31" si="1">F24/C24</f>
        <v>11.906666666666666</v>
      </c>
      <c r="H24" s="66">
        <v>177.8</v>
      </c>
      <c r="I24" s="43">
        <f t="shared" ref="I24:I31" si="2">H24/C24</f>
        <v>11.853333333333333</v>
      </c>
      <c r="J24" s="66">
        <v>187.4</v>
      </c>
      <c r="K24" s="43">
        <f t="shared" ref="K24:K31" si="3">J24/C24</f>
        <v>12.493333333333334</v>
      </c>
      <c r="L24" s="66">
        <v>175.8</v>
      </c>
      <c r="M24" s="67">
        <f t="shared" ref="M24:M31" si="4">L24/C24</f>
        <v>11.72</v>
      </c>
      <c r="N24" s="107">
        <v>129.5</v>
      </c>
      <c r="O24" s="98">
        <f t="shared" ref="O24:O31" si="5">N24/C24</f>
        <v>8.6333333333333329</v>
      </c>
      <c r="P24" s="66">
        <v>171.4</v>
      </c>
      <c r="Q24" s="69">
        <f t="shared" ref="Q24:Q31" si="6">P24/C24</f>
        <v>11.426666666666668</v>
      </c>
      <c r="R24" s="70">
        <v>176.2</v>
      </c>
      <c r="S24" s="67">
        <f t="shared" ref="S24:S31" si="7">R24/C24</f>
        <v>11.746666666666666</v>
      </c>
      <c r="T24" s="71">
        <v>183.6</v>
      </c>
      <c r="U24" s="69">
        <f t="shared" ref="U24:U31" si="8">T24/C24</f>
        <v>12.24</v>
      </c>
    </row>
    <row r="25" spans="1:21" x14ac:dyDescent="0.2">
      <c r="A25" s="63" t="s">
        <v>39</v>
      </c>
      <c r="B25" s="64" t="s">
        <v>40</v>
      </c>
      <c r="C25" s="65">
        <v>12</v>
      </c>
      <c r="D25" s="66">
        <f t="shared" si="0"/>
        <v>156.20674499999996</v>
      </c>
      <c r="E25" s="67">
        <v>13.017228749999997</v>
      </c>
      <c r="F25" s="66">
        <v>142.69999999999999</v>
      </c>
      <c r="G25" s="43">
        <f t="shared" si="1"/>
        <v>11.891666666666666</v>
      </c>
      <c r="H25" s="66">
        <v>142.19999999999999</v>
      </c>
      <c r="I25" s="43">
        <f t="shared" si="2"/>
        <v>11.85</v>
      </c>
      <c r="J25" s="66">
        <v>150.19999999999999</v>
      </c>
      <c r="K25" s="43">
        <f t="shared" si="3"/>
        <v>12.516666666666666</v>
      </c>
      <c r="L25" s="66">
        <v>140.80000000000001</v>
      </c>
      <c r="M25" s="67">
        <f t="shared" si="4"/>
        <v>11.733333333333334</v>
      </c>
      <c r="N25" s="97">
        <v>119.1</v>
      </c>
      <c r="O25" s="98">
        <f t="shared" si="5"/>
        <v>9.9249999999999989</v>
      </c>
      <c r="P25" s="66">
        <v>137.05000000000001</v>
      </c>
      <c r="Q25" s="69">
        <f t="shared" si="6"/>
        <v>11.420833333333334</v>
      </c>
      <c r="R25" s="70">
        <v>140.9</v>
      </c>
      <c r="S25" s="67">
        <f t="shared" si="7"/>
        <v>11.741666666666667</v>
      </c>
      <c r="T25" s="71">
        <v>146.9</v>
      </c>
      <c r="U25" s="69">
        <f t="shared" si="8"/>
        <v>12.241666666666667</v>
      </c>
    </row>
    <row r="26" spans="1:21" ht="38.25" x14ac:dyDescent="0.2">
      <c r="A26" s="63" t="s">
        <v>41</v>
      </c>
      <c r="B26" s="64" t="s">
        <v>42</v>
      </c>
      <c r="C26" s="65">
        <v>15</v>
      </c>
      <c r="D26" s="66">
        <f t="shared" si="0"/>
        <v>195.25843124999997</v>
      </c>
      <c r="E26" s="67">
        <v>13.017228749999997</v>
      </c>
      <c r="F26" s="66">
        <v>178.6</v>
      </c>
      <c r="G26" s="43">
        <f t="shared" si="1"/>
        <v>11.906666666666666</v>
      </c>
      <c r="H26" s="66">
        <v>177.8</v>
      </c>
      <c r="I26" s="43">
        <f t="shared" si="2"/>
        <v>11.853333333333333</v>
      </c>
      <c r="J26" s="66">
        <v>187.4</v>
      </c>
      <c r="K26" s="43">
        <f t="shared" si="3"/>
        <v>12.493333333333334</v>
      </c>
      <c r="L26" s="66">
        <v>175.8</v>
      </c>
      <c r="M26" s="67">
        <f t="shared" si="4"/>
        <v>11.72</v>
      </c>
      <c r="N26" s="107">
        <v>164</v>
      </c>
      <c r="O26" s="98">
        <f t="shared" si="5"/>
        <v>10.933333333333334</v>
      </c>
      <c r="P26" s="66">
        <v>171.4</v>
      </c>
      <c r="Q26" s="69">
        <f t="shared" si="6"/>
        <v>11.426666666666668</v>
      </c>
      <c r="R26" s="70">
        <v>176.2</v>
      </c>
      <c r="S26" s="67">
        <f t="shared" si="7"/>
        <v>11.746666666666666</v>
      </c>
      <c r="T26" s="71">
        <v>183.6</v>
      </c>
      <c r="U26" s="69">
        <f t="shared" si="8"/>
        <v>12.24</v>
      </c>
    </row>
    <row r="27" spans="1:21" x14ac:dyDescent="0.2">
      <c r="A27" s="63" t="s">
        <v>43</v>
      </c>
      <c r="B27" s="64" t="s">
        <v>44</v>
      </c>
      <c r="C27" s="65">
        <v>5</v>
      </c>
      <c r="D27" s="66">
        <f t="shared" si="0"/>
        <v>65.086143749999991</v>
      </c>
      <c r="E27" s="67">
        <v>13.017228749999997</v>
      </c>
      <c r="F27" s="66">
        <v>59.5</v>
      </c>
      <c r="G27" s="43">
        <f t="shared" si="1"/>
        <v>11.9</v>
      </c>
      <c r="H27" s="66">
        <v>59.3</v>
      </c>
      <c r="I27" s="43">
        <f t="shared" si="2"/>
        <v>11.86</v>
      </c>
      <c r="J27" s="66">
        <v>62.5</v>
      </c>
      <c r="K27" s="43">
        <f t="shared" si="3"/>
        <v>12.5</v>
      </c>
      <c r="L27" s="66">
        <v>58.6</v>
      </c>
      <c r="M27" s="67">
        <f t="shared" si="4"/>
        <v>11.72</v>
      </c>
      <c r="N27" s="96">
        <v>58</v>
      </c>
      <c r="O27" s="67">
        <f t="shared" si="5"/>
        <v>11.6</v>
      </c>
      <c r="P27" s="66">
        <v>57.35</v>
      </c>
      <c r="Q27" s="69">
        <f t="shared" si="6"/>
        <v>11.47</v>
      </c>
      <c r="R27" s="70">
        <v>58.9</v>
      </c>
      <c r="S27" s="67">
        <f t="shared" si="7"/>
        <v>11.78</v>
      </c>
      <c r="T27" s="71">
        <v>61.2</v>
      </c>
      <c r="U27" s="69">
        <f t="shared" si="8"/>
        <v>12.24</v>
      </c>
    </row>
    <row r="28" spans="1:21" x14ac:dyDescent="0.2">
      <c r="A28" s="63" t="s">
        <v>45</v>
      </c>
      <c r="B28" s="64" t="s">
        <v>46</v>
      </c>
      <c r="C28" s="65">
        <v>40</v>
      </c>
      <c r="D28" s="66">
        <f t="shared" si="0"/>
        <v>520.68914999999993</v>
      </c>
      <c r="E28" s="67">
        <v>13.017228749999997</v>
      </c>
      <c r="F28" s="66">
        <v>486</v>
      </c>
      <c r="G28" s="43">
        <f t="shared" si="1"/>
        <v>12.15</v>
      </c>
      <c r="H28" s="66">
        <v>484.7</v>
      </c>
      <c r="I28" s="43">
        <f t="shared" si="2"/>
        <v>12.1175</v>
      </c>
      <c r="J28" s="66">
        <v>512.29999999999995</v>
      </c>
      <c r="K28" s="43">
        <f t="shared" si="3"/>
        <v>12.807499999999999</v>
      </c>
      <c r="L28" s="66">
        <v>479.1</v>
      </c>
      <c r="M28" s="67">
        <f t="shared" si="4"/>
        <v>11.977500000000001</v>
      </c>
      <c r="N28" s="107">
        <v>434.5</v>
      </c>
      <c r="O28" s="98">
        <f t="shared" si="5"/>
        <v>10.862500000000001</v>
      </c>
      <c r="P28" s="66">
        <v>466.55</v>
      </c>
      <c r="Q28" s="69">
        <f t="shared" si="6"/>
        <v>11.66375</v>
      </c>
      <c r="R28" s="70">
        <v>480.2</v>
      </c>
      <c r="S28" s="67">
        <f t="shared" si="7"/>
        <v>12.004999999999999</v>
      </c>
      <c r="T28" s="71">
        <v>500.4</v>
      </c>
      <c r="U28" s="69">
        <f t="shared" si="8"/>
        <v>12.51</v>
      </c>
    </row>
    <row r="29" spans="1:21" x14ac:dyDescent="0.2">
      <c r="A29" s="63" t="s">
        <v>47</v>
      </c>
      <c r="B29" s="64" t="s">
        <v>48</v>
      </c>
      <c r="C29" s="65">
        <v>40</v>
      </c>
      <c r="D29" s="66">
        <f t="shared" si="0"/>
        <v>520.68914999999993</v>
      </c>
      <c r="E29" s="67">
        <v>13.017228749999997</v>
      </c>
      <c r="F29" s="66">
        <v>486</v>
      </c>
      <c r="G29" s="43">
        <f t="shared" si="1"/>
        <v>12.15</v>
      </c>
      <c r="H29" s="66">
        <v>484.7</v>
      </c>
      <c r="I29" s="43">
        <f t="shared" si="2"/>
        <v>12.1175</v>
      </c>
      <c r="J29" s="66">
        <v>512.29999999999995</v>
      </c>
      <c r="K29" s="43">
        <f t="shared" si="3"/>
        <v>12.807499999999999</v>
      </c>
      <c r="L29" s="66">
        <v>479.1</v>
      </c>
      <c r="M29" s="67">
        <f t="shared" si="4"/>
        <v>11.977500000000001</v>
      </c>
      <c r="N29" s="66">
        <v>471.9</v>
      </c>
      <c r="O29" s="67">
        <f t="shared" si="5"/>
        <v>11.797499999999999</v>
      </c>
      <c r="P29" s="66">
        <v>466.65</v>
      </c>
      <c r="Q29" s="69">
        <f t="shared" si="6"/>
        <v>11.66625</v>
      </c>
      <c r="R29" s="70">
        <v>480.2</v>
      </c>
      <c r="S29" s="67">
        <f t="shared" si="7"/>
        <v>12.004999999999999</v>
      </c>
      <c r="T29" s="71">
        <v>500.4</v>
      </c>
      <c r="U29" s="69">
        <f t="shared" si="8"/>
        <v>12.51</v>
      </c>
    </row>
    <row r="30" spans="1:21" x14ac:dyDescent="0.2">
      <c r="A30" s="63" t="s">
        <v>49</v>
      </c>
      <c r="B30" s="64" t="s">
        <v>50</v>
      </c>
      <c r="C30" s="65">
        <v>40</v>
      </c>
      <c r="D30" s="66">
        <f t="shared" si="0"/>
        <v>520.68914999999993</v>
      </c>
      <c r="E30" s="67">
        <v>13.017228749999997</v>
      </c>
      <c r="F30" s="66">
        <v>485.8</v>
      </c>
      <c r="G30" s="43">
        <f t="shared" si="1"/>
        <v>12.145</v>
      </c>
      <c r="H30" s="66">
        <v>484.7</v>
      </c>
      <c r="I30" s="43">
        <f t="shared" si="2"/>
        <v>12.1175</v>
      </c>
      <c r="J30" s="66">
        <v>512.29999999999995</v>
      </c>
      <c r="K30" s="43">
        <f t="shared" si="3"/>
        <v>12.807499999999999</v>
      </c>
      <c r="L30" s="66">
        <v>479.1</v>
      </c>
      <c r="M30" s="67">
        <f t="shared" si="4"/>
        <v>11.977500000000001</v>
      </c>
      <c r="N30" s="66">
        <v>471.9</v>
      </c>
      <c r="O30" s="67">
        <f t="shared" si="5"/>
        <v>11.797499999999999</v>
      </c>
      <c r="P30" s="66">
        <v>466.65</v>
      </c>
      <c r="Q30" s="69">
        <f t="shared" si="6"/>
        <v>11.66625</v>
      </c>
      <c r="R30" s="70">
        <v>480.2</v>
      </c>
      <c r="S30" s="67">
        <f t="shared" si="7"/>
        <v>12.004999999999999</v>
      </c>
      <c r="T30" s="71">
        <v>500.4</v>
      </c>
      <c r="U30" s="69">
        <f t="shared" si="8"/>
        <v>12.51</v>
      </c>
    </row>
    <row r="31" spans="1:21" x14ac:dyDescent="0.2">
      <c r="A31" s="108" t="s">
        <v>51</v>
      </c>
      <c r="B31" s="64" t="s">
        <v>52</v>
      </c>
      <c r="C31" s="65">
        <v>15</v>
      </c>
      <c r="D31" s="66">
        <f t="shared" si="0"/>
        <v>195.25843124999997</v>
      </c>
      <c r="E31" s="67">
        <v>13.017228749999997</v>
      </c>
      <c r="F31" s="66">
        <v>178.6</v>
      </c>
      <c r="G31" s="43">
        <f t="shared" si="1"/>
        <v>11.906666666666666</v>
      </c>
      <c r="H31" s="66">
        <v>177.8</v>
      </c>
      <c r="I31" s="43">
        <f t="shared" si="2"/>
        <v>11.853333333333333</v>
      </c>
      <c r="J31" s="66">
        <v>187.4</v>
      </c>
      <c r="K31" s="43">
        <f t="shared" si="3"/>
        <v>12.493333333333334</v>
      </c>
      <c r="L31" s="66">
        <v>175.8</v>
      </c>
      <c r="M31" s="67">
        <f t="shared" si="4"/>
        <v>11.72</v>
      </c>
      <c r="N31" s="66">
        <v>173.4</v>
      </c>
      <c r="O31" s="67">
        <f t="shared" si="5"/>
        <v>11.56</v>
      </c>
      <c r="P31" s="66">
        <v>171.4</v>
      </c>
      <c r="Q31" s="69">
        <f t="shared" si="6"/>
        <v>11.426666666666668</v>
      </c>
      <c r="R31" s="70">
        <v>176.2</v>
      </c>
      <c r="S31" s="67">
        <f t="shared" si="7"/>
        <v>11.746666666666666</v>
      </c>
      <c r="T31" s="71">
        <v>183.6</v>
      </c>
      <c r="U31" s="69">
        <f t="shared" si="8"/>
        <v>12.24</v>
      </c>
    </row>
    <row r="32" spans="1:21" x14ac:dyDescent="0.2">
      <c r="A32" s="108"/>
      <c r="B32" s="64"/>
      <c r="C32" s="65"/>
      <c r="D32" s="66"/>
      <c r="E32" s="67"/>
      <c r="F32" s="66"/>
      <c r="G32" s="43"/>
      <c r="H32" s="66"/>
      <c r="I32" s="43"/>
      <c r="J32" s="66"/>
      <c r="K32" s="43"/>
      <c r="L32" s="66"/>
      <c r="M32" s="67"/>
      <c r="N32" s="66"/>
      <c r="O32" s="67"/>
      <c r="P32" s="66"/>
      <c r="Q32" s="67"/>
      <c r="R32" s="66"/>
      <c r="S32" s="67"/>
      <c r="T32" s="71"/>
      <c r="U32" s="69"/>
    </row>
    <row r="33" spans="1:21" x14ac:dyDescent="0.2">
      <c r="A33" s="106" t="s">
        <v>53</v>
      </c>
      <c r="B33" s="81" t="s">
        <v>54</v>
      </c>
      <c r="C33" s="82"/>
      <c r="D33" s="83"/>
      <c r="E33" s="84"/>
      <c r="F33" s="83"/>
      <c r="G33" s="22"/>
      <c r="H33" s="83"/>
      <c r="I33" s="22"/>
      <c r="J33" s="83"/>
      <c r="K33" s="22"/>
      <c r="L33" s="83"/>
      <c r="M33" s="85"/>
      <c r="N33" s="86"/>
      <c r="O33" s="84"/>
      <c r="P33" s="83"/>
      <c r="Q33" s="84"/>
      <c r="R33" s="83"/>
      <c r="S33" s="84"/>
      <c r="T33" s="87"/>
      <c r="U33" s="84"/>
    </row>
    <row r="34" spans="1:21" x14ac:dyDescent="0.2">
      <c r="A34" s="63"/>
      <c r="B34" s="64"/>
      <c r="C34" s="109"/>
      <c r="D34" s="110"/>
      <c r="E34" s="111"/>
      <c r="F34" s="110"/>
      <c r="G34" s="43"/>
      <c r="H34" s="110"/>
      <c r="I34" s="43"/>
      <c r="J34" s="110"/>
      <c r="K34" s="43"/>
      <c r="L34" s="66"/>
      <c r="M34" s="67"/>
      <c r="N34" s="66"/>
      <c r="O34" s="67"/>
      <c r="P34" s="66"/>
      <c r="Q34" s="67"/>
      <c r="R34" s="66"/>
      <c r="S34" s="67"/>
      <c r="T34" s="71"/>
      <c r="U34" s="69"/>
    </row>
    <row r="35" spans="1:21" x14ac:dyDescent="0.2">
      <c r="A35" s="112" t="s">
        <v>55</v>
      </c>
      <c r="B35" s="113" t="s">
        <v>56</v>
      </c>
      <c r="C35" s="114">
        <v>8</v>
      </c>
      <c r="D35" s="66">
        <f t="shared" ref="D35:D40" si="9">C35*E35</f>
        <v>104.13782999999998</v>
      </c>
      <c r="E35" s="67">
        <v>13.017228749999997</v>
      </c>
      <c r="F35" s="66">
        <v>90</v>
      </c>
      <c r="G35" s="43">
        <f t="shared" ref="G35:G40" si="10">F35/C35</f>
        <v>11.25</v>
      </c>
      <c r="H35" s="66">
        <v>89.6</v>
      </c>
      <c r="I35" s="43">
        <f t="shared" ref="I35:I40" si="11">H35/C35</f>
        <v>11.2</v>
      </c>
      <c r="J35" s="66">
        <v>94.3</v>
      </c>
      <c r="K35" s="43">
        <f t="shared" ref="K35:K40" si="12">J35/C35</f>
        <v>11.7875</v>
      </c>
      <c r="L35" s="68">
        <v>88.4</v>
      </c>
      <c r="M35" s="67">
        <f t="shared" ref="M35:M40" si="13">L35/C35</f>
        <v>11.05</v>
      </c>
      <c r="N35" s="68">
        <v>87.2</v>
      </c>
      <c r="O35" s="67">
        <f t="shared" ref="O35:O40" si="14">N35/C35</f>
        <v>10.9</v>
      </c>
      <c r="P35" s="66">
        <v>86.65</v>
      </c>
      <c r="Q35" s="69">
        <f t="shared" ref="Q35:Q40" si="15">P35/C35</f>
        <v>10.831250000000001</v>
      </c>
      <c r="R35" s="70">
        <v>88.9</v>
      </c>
      <c r="S35" s="67">
        <f t="shared" ref="S35:S40" si="16">R35/C35</f>
        <v>11.112500000000001</v>
      </c>
      <c r="T35" s="71">
        <v>92.6</v>
      </c>
      <c r="U35" s="69">
        <f t="shared" ref="U35:U40" si="17">T35/C35</f>
        <v>11.574999999999999</v>
      </c>
    </row>
    <row r="36" spans="1:21" ht="38.25" x14ac:dyDescent="0.2">
      <c r="A36" s="112" t="s">
        <v>57</v>
      </c>
      <c r="B36" s="113" t="s">
        <v>58</v>
      </c>
      <c r="C36" s="114">
        <v>4</v>
      </c>
      <c r="D36" s="66">
        <f t="shared" si="9"/>
        <v>52.06891499999999</v>
      </c>
      <c r="E36" s="67">
        <v>13.017228749999997</v>
      </c>
      <c r="F36" s="66">
        <v>44.9</v>
      </c>
      <c r="G36" s="43">
        <f t="shared" si="10"/>
        <v>11.225</v>
      </c>
      <c r="H36" s="66">
        <v>45</v>
      </c>
      <c r="I36" s="43">
        <f t="shared" si="11"/>
        <v>11.25</v>
      </c>
      <c r="J36" s="66">
        <v>47.2</v>
      </c>
      <c r="K36" s="43">
        <f t="shared" si="12"/>
        <v>11.8</v>
      </c>
      <c r="L36" s="68">
        <v>44.4</v>
      </c>
      <c r="M36" s="67">
        <f t="shared" si="13"/>
        <v>11.1</v>
      </c>
      <c r="N36" s="68">
        <v>43.7</v>
      </c>
      <c r="O36" s="67">
        <f t="shared" si="14"/>
        <v>10.925000000000001</v>
      </c>
      <c r="P36" s="66">
        <v>43.8</v>
      </c>
      <c r="Q36" s="69">
        <f t="shared" si="15"/>
        <v>10.95</v>
      </c>
      <c r="R36" s="70">
        <v>44.5</v>
      </c>
      <c r="S36" s="67">
        <f t="shared" si="16"/>
        <v>11.125</v>
      </c>
      <c r="T36" s="71">
        <v>46.3</v>
      </c>
      <c r="U36" s="69">
        <f t="shared" si="17"/>
        <v>11.574999999999999</v>
      </c>
    </row>
    <row r="37" spans="1:21" ht="38.25" x14ac:dyDescent="0.2">
      <c r="A37" s="112" t="s">
        <v>59</v>
      </c>
      <c r="B37" s="113" t="s">
        <v>60</v>
      </c>
      <c r="C37" s="114">
        <v>12</v>
      </c>
      <c r="D37" s="66">
        <f t="shared" si="9"/>
        <v>156.20674499999996</v>
      </c>
      <c r="E37" s="67">
        <v>13.017228749999997</v>
      </c>
      <c r="F37" s="66">
        <v>134.9</v>
      </c>
      <c r="G37" s="43">
        <f t="shared" si="10"/>
        <v>11.241666666666667</v>
      </c>
      <c r="H37" s="66">
        <v>134.6</v>
      </c>
      <c r="I37" s="43">
        <f t="shared" si="11"/>
        <v>11.216666666666667</v>
      </c>
      <c r="J37" s="66">
        <v>142.80000000000001</v>
      </c>
      <c r="K37" s="43">
        <f t="shared" si="12"/>
        <v>11.9</v>
      </c>
      <c r="L37" s="68">
        <v>132.9</v>
      </c>
      <c r="M37" s="67">
        <f t="shared" si="13"/>
        <v>11.075000000000001</v>
      </c>
      <c r="N37" s="68">
        <v>130.9</v>
      </c>
      <c r="O37" s="67">
        <f t="shared" si="14"/>
        <v>10.908333333333333</v>
      </c>
      <c r="P37" s="66">
        <v>129.80000000000001</v>
      </c>
      <c r="Q37" s="69">
        <f t="shared" si="15"/>
        <v>10.816666666666668</v>
      </c>
      <c r="R37" s="70">
        <v>133.30000000000001</v>
      </c>
      <c r="S37" s="67">
        <f t="shared" si="16"/>
        <v>11.108333333333334</v>
      </c>
      <c r="T37" s="71">
        <v>138.9</v>
      </c>
      <c r="U37" s="69">
        <f t="shared" si="17"/>
        <v>11.575000000000001</v>
      </c>
    </row>
    <row r="38" spans="1:21" ht="25.5" x14ac:dyDescent="0.2">
      <c r="A38" s="112" t="s">
        <v>61</v>
      </c>
      <c r="B38" s="113" t="s">
        <v>62</v>
      </c>
      <c r="C38" s="114">
        <v>8</v>
      </c>
      <c r="D38" s="66">
        <f t="shared" si="9"/>
        <v>104.13782999999998</v>
      </c>
      <c r="E38" s="67">
        <v>13.017228749999997</v>
      </c>
      <c r="F38" s="66">
        <v>90</v>
      </c>
      <c r="G38" s="43">
        <f t="shared" si="10"/>
        <v>11.25</v>
      </c>
      <c r="H38" s="66">
        <v>89.6</v>
      </c>
      <c r="I38" s="43">
        <f t="shared" si="11"/>
        <v>11.2</v>
      </c>
      <c r="J38" s="66">
        <v>94.3</v>
      </c>
      <c r="K38" s="43">
        <f t="shared" si="12"/>
        <v>11.7875</v>
      </c>
      <c r="L38" s="68">
        <v>88.4</v>
      </c>
      <c r="M38" s="67">
        <f t="shared" si="13"/>
        <v>11.05</v>
      </c>
      <c r="N38" s="68">
        <v>87.3</v>
      </c>
      <c r="O38" s="67">
        <f t="shared" si="14"/>
        <v>10.9125</v>
      </c>
      <c r="P38" s="66">
        <v>86.65</v>
      </c>
      <c r="Q38" s="69">
        <f t="shared" si="15"/>
        <v>10.831250000000001</v>
      </c>
      <c r="R38" s="70">
        <v>88.9</v>
      </c>
      <c r="S38" s="67">
        <f t="shared" si="16"/>
        <v>11.112500000000001</v>
      </c>
      <c r="T38" s="71">
        <v>92.6</v>
      </c>
      <c r="U38" s="69">
        <f t="shared" si="17"/>
        <v>11.574999999999999</v>
      </c>
    </row>
    <row r="39" spans="1:21" ht="25.5" x14ac:dyDescent="0.2">
      <c r="A39" s="112" t="s">
        <v>63</v>
      </c>
      <c r="B39" s="113" t="s">
        <v>64</v>
      </c>
      <c r="C39" s="114">
        <v>12</v>
      </c>
      <c r="D39" s="66">
        <f t="shared" si="9"/>
        <v>156.20674499999996</v>
      </c>
      <c r="E39" s="67">
        <v>13.017228749999997</v>
      </c>
      <c r="F39" s="66">
        <v>134.9</v>
      </c>
      <c r="G39" s="43">
        <f t="shared" si="10"/>
        <v>11.241666666666667</v>
      </c>
      <c r="H39" s="66">
        <v>134.6</v>
      </c>
      <c r="I39" s="43">
        <f t="shared" si="11"/>
        <v>11.216666666666667</v>
      </c>
      <c r="J39" s="66">
        <v>142.80000000000001</v>
      </c>
      <c r="K39" s="43">
        <f t="shared" si="12"/>
        <v>11.9</v>
      </c>
      <c r="L39" s="68">
        <v>132.9</v>
      </c>
      <c r="M39" s="67">
        <f t="shared" si="13"/>
        <v>11.075000000000001</v>
      </c>
      <c r="N39" s="68">
        <v>130.9</v>
      </c>
      <c r="O39" s="67">
        <f t="shared" si="14"/>
        <v>10.908333333333333</v>
      </c>
      <c r="P39" s="66">
        <v>129.80000000000001</v>
      </c>
      <c r="Q39" s="69">
        <f t="shared" si="15"/>
        <v>10.816666666666668</v>
      </c>
      <c r="R39" s="70">
        <v>133.30000000000001</v>
      </c>
      <c r="S39" s="67">
        <f t="shared" si="16"/>
        <v>11.108333333333334</v>
      </c>
      <c r="T39" s="71">
        <v>138.9</v>
      </c>
      <c r="U39" s="69">
        <f t="shared" si="17"/>
        <v>11.575000000000001</v>
      </c>
    </row>
    <row r="40" spans="1:21" x14ac:dyDescent="0.2">
      <c r="A40" s="112" t="s">
        <v>65</v>
      </c>
      <c r="B40" s="113" t="s">
        <v>66</v>
      </c>
      <c r="C40" s="114">
        <v>4</v>
      </c>
      <c r="D40" s="66">
        <f t="shared" si="9"/>
        <v>52.06891499999999</v>
      </c>
      <c r="E40" s="67">
        <v>13.017228749999997</v>
      </c>
      <c r="F40" s="66">
        <v>47.8</v>
      </c>
      <c r="G40" s="43">
        <f t="shared" si="10"/>
        <v>11.95</v>
      </c>
      <c r="H40" s="66">
        <v>47.5</v>
      </c>
      <c r="I40" s="43">
        <f t="shared" si="11"/>
        <v>11.875</v>
      </c>
      <c r="J40" s="66">
        <v>49.7</v>
      </c>
      <c r="K40" s="43">
        <f t="shared" si="12"/>
        <v>12.425000000000001</v>
      </c>
      <c r="L40" s="68">
        <v>47</v>
      </c>
      <c r="M40" s="67">
        <f t="shared" si="13"/>
        <v>11.75</v>
      </c>
      <c r="N40" s="68">
        <v>46.1</v>
      </c>
      <c r="O40" s="67">
        <f t="shared" si="14"/>
        <v>11.525</v>
      </c>
      <c r="P40" s="66">
        <v>46</v>
      </c>
      <c r="Q40" s="69">
        <f t="shared" si="15"/>
        <v>11.5</v>
      </c>
      <c r="R40" s="70">
        <v>46.9</v>
      </c>
      <c r="S40" s="67">
        <f t="shared" si="16"/>
        <v>11.725</v>
      </c>
      <c r="T40" s="71">
        <v>49</v>
      </c>
      <c r="U40" s="69">
        <f t="shared" si="17"/>
        <v>12.25</v>
      </c>
    </row>
    <row r="41" spans="1:21" x14ac:dyDescent="0.2">
      <c r="A41" s="112"/>
      <c r="B41" s="113"/>
      <c r="C41" s="114"/>
      <c r="D41" s="68"/>
      <c r="E41" s="69"/>
      <c r="F41" s="68"/>
      <c r="G41" s="43"/>
      <c r="H41" s="68"/>
      <c r="I41" s="43"/>
      <c r="J41" s="68"/>
      <c r="K41" s="43"/>
      <c r="L41" s="68"/>
      <c r="M41" s="67"/>
      <c r="N41" s="68"/>
      <c r="O41" s="67"/>
      <c r="P41" s="66"/>
      <c r="Q41" s="69"/>
      <c r="R41" s="66"/>
      <c r="S41" s="67"/>
      <c r="T41" s="71"/>
      <c r="U41" s="69"/>
    </row>
    <row r="42" spans="1:21" ht="51" x14ac:dyDescent="0.2">
      <c r="A42" s="106" t="s">
        <v>67</v>
      </c>
      <c r="B42" s="81" t="s">
        <v>68</v>
      </c>
      <c r="C42" s="82"/>
      <c r="D42" s="83"/>
      <c r="E42" s="84"/>
      <c r="F42" s="83"/>
      <c r="G42" s="22"/>
      <c r="H42" s="83"/>
      <c r="I42" s="22"/>
      <c r="J42" s="83"/>
      <c r="K42" s="22"/>
      <c r="L42" s="83"/>
      <c r="M42" s="85"/>
      <c r="N42" s="86"/>
      <c r="O42" s="84"/>
      <c r="P42" s="83"/>
      <c r="Q42" s="84"/>
      <c r="R42" s="83"/>
      <c r="S42" s="84"/>
      <c r="T42" s="87"/>
      <c r="U42" s="84"/>
    </row>
    <row r="43" spans="1:21" x14ac:dyDescent="0.2">
      <c r="A43" s="112"/>
      <c r="B43" s="113"/>
      <c r="C43" s="114"/>
      <c r="D43" s="68"/>
      <c r="E43" s="69"/>
      <c r="F43" s="68"/>
      <c r="G43" s="43"/>
      <c r="H43" s="68"/>
      <c r="I43" s="43"/>
      <c r="J43" s="68"/>
      <c r="K43" s="43"/>
      <c r="L43" s="68"/>
      <c r="M43" s="67"/>
      <c r="N43" s="68"/>
      <c r="O43" s="69"/>
      <c r="P43" s="68"/>
      <c r="Q43" s="69"/>
      <c r="R43" s="68"/>
      <c r="S43" s="69"/>
      <c r="T43" s="115"/>
      <c r="U43" s="69"/>
    </row>
    <row r="44" spans="1:21" x14ac:dyDescent="0.2">
      <c r="A44" s="112" t="s">
        <v>69</v>
      </c>
      <c r="B44" s="113" t="s">
        <v>70</v>
      </c>
      <c r="C44" s="114">
        <v>8</v>
      </c>
      <c r="D44" s="66">
        <f t="shared" ref="D44:D53" si="18">C44*E44</f>
        <v>104.13782999999998</v>
      </c>
      <c r="E44" s="67">
        <v>13.017228749999997</v>
      </c>
      <c r="F44" s="66">
        <v>95.2</v>
      </c>
      <c r="G44" s="43">
        <f t="shared" ref="G44:G53" si="19">F44/C44</f>
        <v>11.9</v>
      </c>
      <c r="H44" s="66">
        <v>94.8</v>
      </c>
      <c r="I44" s="43">
        <f t="shared" ref="I44:I53" si="20">H44/C44</f>
        <v>11.85</v>
      </c>
      <c r="J44" s="66">
        <v>100.6</v>
      </c>
      <c r="K44" s="43">
        <f t="shared" ref="K44:K53" si="21">J44/C44</f>
        <v>12.574999999999999</v>
      </c>
      <c r="L44" s="68">
        <v>93.6</v>
      </c>
      <c r="M44" s="67">
        <f t="shared" ref="M44:M51" si="22">L44/C44</f>
        <v>11.7</v>
      </c>
      <c r="N44" s="68">
        <v>92.4</v>
      </c>
      <c r="O44" s="67">
        <f t="shared" ref="O44:O51" si="23">N44/C44</f>
        <v>11.55</v>
      </c>
      <c r="P44" s="66">
        <v>91.5</v>
      </c>
      <c r="Q44" s="69">
        <f t="shared" ref="Q44:Q51" si="24">P44/C44</f>
        <v>11.4375</v>
      </c>
      <c r="R44" s="70">
        <v>94.1</v>
      </c>
      <c r="S44" s="67">
        <f t="shared" ref="S44:S51" si="25">R44/C44</f>
        <v>11.762499999999999</v>
      </c>
      <c r="T44" s="71">
        <v>97.9</v>
      </c>
      <c r="U44" s="69">
        <f t="shared" ref="U44:U53" si="26">T44/C44</f>
        <v>12.237500000000001</v>
      </c>
    </row>
    <row r="45" spans="1:21" x14ac:dyDescent="0.2">
      <c r="A45" s="112" t="s">
        <v>71</v>
      </c>
      <c r="B45" s="113" t="s">
        <v>72</v>
      </c>
      <c r="C45" s="114">
        <v>8</v>
      </c>
      <c r="D45" s="66">
        <f t="shared" si="18"/>
        <v>104.13782999999998</v>
      </c>
      <c r="E45" s="67">
        <v>13.017228749999997</v>
      </c>
      <c r="F45" s="66">
        <v>90</v>
      </c>
      <c r="G45" s="43">
        <f t="shared" si="19"/>
        <v>11.25</v>
      </c>
      <c r="H45" s="66">
        <v>89.6</v>
      </c>
      <c r="I45" s="43">
        <f t="shared" si="20"/>
        <v>11.2</v>
      </c>
      <c r="J45" s="66">
        <v>94.3</v>
      </c>
      <c r="K45" s="43">
        <f t="shared" si="21"/>
        <v>11.7875</v>
      </c>
      <c r="L45" s="68">
        <v>88.4</v>
      </c>
      <c r="M45" s="67">
        <f t="shared" si="22"/>
        <v>11.05</v>
      </c>
      <c r="N45" s="68">
        <v>87.3</v>
      </c>
      <c r="O45" s="67">
        <f t="shared" si="23"/>
        <v>10.9125</v>
      </c>
      <c r="P45" s="66">
        <v>86.65</v>
      </c>
      <c r="Q45" s="69">
        <f t="shared" si="24"/>
        <v>10.831250000000001</v>
      </c>
      <c r="R45" s="70">
        <v>88.9</v>
      </c>
      <c r="S45" s="67">
        <f t="shared" si="25"/>
        <v>11.112500000000001</v>
      </c>
      <c r="T45" s="71">
        <v>92.6</v>
      </c>
      <c r="U45" s="69">
        <f t="shared" si="26"/>
        <v>11.574999999999999</v>
      </c>
    </row>
    <row r="46" spans="1:21" x14ac:dyDescent="0.2">
      <c r="A46" s="112" t="s">
        <v>73</v>
      </c>
      <c r="B46" s="113" t="s">
        <v>74</v>
      </c>
      <c r="C46" s="114">
        <v>5</v>
      </c>
      <c r="D46" s="66">
        <f t="shared" si="18"/>
        <v>65.086143749999991</v>
      </c>
      <c r="E46" s="67">
        <v>13.017228749999997</v>
      </c>
      <c r="F46" s="66">
        <v>59.5</v>
      </c>
      <c r="G46" s="43">
        <f t="shared" si="19"/>
        <v>11.9</v>
      </c>
      <c r="H46" s="66">
        <v>59.3</v>
      </c>
      <c r="I46" s="43">
        <f t="shared" si="20"/>
        <v>11.86</v>
      </c>
      <c r="J46" s="66">
        <v>62.5</v>
      </c>
      <c r="K46" s="43">
        <f t="shared" si="21"/>
        <v>12.5</v>
      </c>
      <c r="L46" s="68">
        <v>58.6</v>
      </c>
      <c r="M46" s="67">
        <f t="shared" si="22"/>
        <v>11.72</v>
      </c>
      <c r="N46" s="68">
        <v>58</v>
      </c>
      <c r="O46" s="67">
        <f t="shared" si="23"/>
        <v>11.6</v>
      </c>
      <c r="P46" s="66">
        <v>57.35</v>
      </c>
      <c r="Q46" s="69">
        <f t="shared" si="24"/>
        <v>11.47</v>
      </c>
      <c r="R46" s="70">
        <v>58.9</v>
      </c>
      <c r="S46" s="67">
        <f t="shared" si="25"/>
        <v>11.78</v>
      </c>
      <c r="T46" s="71">
        <v>61.2</v>
      </c>
      <c r="U46" s="69">
        <f t="shared" si="26"/>
        <v>12.24</v>
      </c>
    </row>
    <row r="47" spans="1:21" ht="25.5" x14ac:dyDescent="0.2">
      <c r="A47" s="112" t="s">
        <v>75</v>
      </c>
      <c r="B47" s="113" t="s">
        <v>76</v>
      </c>
      <c r="C47" s="114">
        <v>8</v>
      </c>
      <c r="D47" s="66">
        <f t="shared" si="18"/>
        <v>104.13782999999998</v>
      </c>
      <c r="E47" s="67">
        <v>13.017228749999997</v>
      </c>
      <c r="F47" s="66">
        <v>95.2</v>
      </c>
      <c r="G47" s="43">
        <f t="shared" si="19"/>
        <v>11.9</v>
      </c>
      <c r="H47" s="66">
        <v>94.8</v>
      </c>
      <c r="I47" s="43">
        <f t="shared" si="20"/>
        <v>11.85</v>
      </c>
      <c r="J47" s="66">
        <v>100.6</v>
      </c>
      <c r="K47" s="43">
        <f t="shared" si="21"/>
        <v>12.574999999999999</v>
      </c>
      <c r="L47" s="68">
        <v>93.6</v>
      </c>
      <c r="M47" s="67">
        <f t="shared" si="22"/>
        <v>11.7</v>
      </c>
      <c r="N47" s="68">
        <v>92.4</v>
      </c>
      <c r="O47" s="67">
        <f t="shared" si="23"/>
        <v>11.55</v>
      </c>
      <c r="P47" s="66">
        <v>91.5</v>
      </c>
      <c r="Q47" s="69">
        <f t="shared" si="24"/>
        <v>11.4375</v>
      </c>
      <c r="R47" s="70">
        <v>94.1</v>
      </c>
      <c r="S47" s="67">
        <f t="shared" si="25"/>
        <v>11.762499999999999</v>
      </c>
      <c r="T47" s="71">
        <v>97.9</v>
      </c>
      <c r="U47" s="69">
        <f t="shared" si="26"/>
        <v>12.237500000000001</v>
      </c>
    </row>
    <row r="48" spans="1:21" ht="38.25" x14ac:dyDescent="0.2">
      <c r="A48" s="112" t="s">
        <v>77</v>
      </c>
      <c r="B48" s="113" t="s">
        <v>78</v>
      </c>
      <c r="C48" s="114">
        <v>4</v>
      </c>
      <c r="D48" s="66">
        <f t="shared" si="18"/>
        <v>52.06891499999999</v>
      </c>
      <c r="E48" s="67">
        <v>13.017228749999997</v>
      </c>
      <c r="F48" s="66">
        <v>47.5</v>
      </c>
      <c r="G48" s="43">
        <f t="shared" si="19"/>
        <v>11.875</v>
      </c>
      <c r="H48" s="66">
        <v>47.5</v>
      </c>
      <c r="I48" s="43">
        <f t="shared" si="20"/>
        <v>11.875</v>
      </c>
      <c r="J48" s="66">
        <v>49.7</v>
      </c>
      <c r="K48" s="43">
        <f t="shared" si="21"/>
        <v>12.425000000000001</v>
      </c>
      <c r="L48" s="68">
        <v>47</v>
      </c>
      <c r="M48" s="67">
        <f t="shared" si="22"/>
        <v>11.75</v>
      </c>
      <c r="N48" s="68">
        <v>46.1</v>
      </c>
      <c r="O48" s="67">
        <f t="shared" si="23"/>
        <v>11.525</v>
      </c>
      <c r="P48" s="66">
        <v>46</v>
      </c>
      <c r="Q48" s="69">
        <f t="shared" si="24"/>
        <v>11.5</v>
      </c>
      <c r="R48" s="70">
        <v>46.9</v>
      </c>
      <c r="S48" s="67">
        <f t="shared" si="25"/>
        <v>11.725</v>
      </c>
      <c r="T48" s="71">
        <v>49</v>
      </c>
      <c r="U48" s="69">
        <f t="shared" si="26"/>
        <v>12.25</v>
      </c>
    </row>
    <row r="49" spans="1:24" x14ac:dyDescent="0.2">
      <c r="A49" s="112" t="s">
        <v>79</v>
      </c>
      <c r="B49" s="113" t="s">
        <v>80</v>
      </c>
      <c r="C49" s="114">
        <v>10</v>
      </c>
      <c r="D49" s="66">
        <f t="shared" si="18"/>
        <v>130.17228749999998</v>
      </c>
      <c r="E49" s="67">
        <v>13.017228749999997</v>
      </c>
      <c r="F49" s="66">
        <v>118.8</v>
      </c>
      <c r="G49" s="43">
        <f t="shared" si="19"/>
        <v>11.879999999999999</v>
      </c>
      <c r="H49" s="66">
        <v>118.5</v>
      </c>
      <c r="I49" s="43">
        <f t="shared" si="20"/>
        <v>11.85</v>
      </c>
      <c r="J49" s="66">
        <v>124.8</v>
      </c>
      <c r="K49" s="43">
        <f t="shared" si="21"/>
        <v>12.48</v>
      </c>
      <c r="L49" s="68">
        <v>117</v>
      </c>
      <c r="M49" s="67">
        <f t="shared" si="22"/>
        <v>11.7</v>
      </c>
      <c r="N49" s="68">
        <v>115.4</v>
      </c>
      <c r="O49" s="67">
        <f t="shared" si="23"/>
        <v>11.540000000000001</v>
      </c>
      <c r="P49" s="66">
        <v>114.6</v>
      </c>
      <c r="Q49" s="69">
        <f t="shared" si="24"/>
        <v>11.459999999999999</v>
      </c>
      <c r="R49" s="70">
        <v>117.5</v>
      </c>
      <c r="S49" s="67">
        <f t="shared" si="25"/>
        <v>11.75</v>
      </c>
      <c r="T49" s="71">
        <v>122.4</v>
      </c>
      <c r="U49" s="69">
        <f t="shared" si="26"/>
        <v>12.24</v>
      </c>
    </row>
    <row r="50" spans="1:24" x14ac:dyDescent="0.2">
      <c r="A50" s="112" t="s">
        <v>81</v>
      </c>
      <c r="B50" s="113" t="s">
        <v>82</v>
      </c>
      <c r="C50" s="114">
        <v>5</v>
      </c>
      <c r="D50" s="66">
        <f t="shared" si="18"/>
        <v>65.086143749999991</v>
      </c>
      <c r="E50" s="67">
        <v>13.017228749999997</v>
      </c>
      <c r="F50" s="66">
        <v>59.5</v>
      </c>
      <c r="G50" s="43">
        <f t="shared" si="19"/>
        <v>11.9</v>
      </c>
      <c r="H50" s="66">
        <v>59.3</v>
      </c>
      <c r="I50" s="43">
        <f t="shared" si="20"/>
        <v>11.86</v>
      </c>
      <c r="J50" s="66">
        <v>124.8</v>
      </c>
      <c r="K50" s="43">
        <f t="shared" si="21"/>
        <v>24.96</v>
      </c>
      <c r="L50" s="68">
        <v>58.6</v>
      </c>
      <c r="M50" s="67">
        <f t="shared" si="22"/>
        <v>11.72</v>
      </c>
      <c r="N50" s="68">
        <v>58</v>
      </c>
      <c r="O50" s="67">
        <f t="shared" si="23"/>
        <v>11.6</v>
      </c>
      <c r="P50" s="66">
        <v>57.45</v>
      </c>
      <c r="Q50" s="69">
        <f t="shared" si="24"/>
        <v>11.49</v>
      </c>
      <c r="R50" s="70">
        <v>58.9</v>
      </c>
      <c r="S50" s="67">
        <f t="shared" si="25"/>
        <v>11.78</v>
      </c>
      <c r="T50" s="71">
        <v>61.2</v>
      </c>
      <c r="U50" s="69">
        <f t="shared" si="26"/>
        <v>12.24</v>
      </c>
    </row>
    <row r="51" spans="1:24" x14ac:dyDescent="0.2">
      <c r="A51" s="116">
        <v>1332</v>
      </c>
      <c r="B51" s="113" t="s">
        <v>83</v>
      </c>
      <c r="C51" s="117">
        <v>5</v>
      </c>
      <c r="D51" s="66">
        <f t="shared" si="18"/>
        <v>65.086143749999991</v>
      </c>
      <c r="E51" s="67">
        <v>13.017228749999997</v>
      </c>
      <c r="F51" s="66">
        <v>59.5</v>
      </c>
      <c r="G51" s="43">
        <f t="shared" si="19"/>
        <v>11.9</v>
      </c>
      <c r="H51" s="66">
        <v>59.2</v>
      </c>
      <c r="I51" s="43">
        <f t="shared" si="20"/>
        <v>11.84</v>
      </c>
      <c r="J51" s="66">
        <v>62.5</v>
      </c>
      <c r="K51" s="43">
        <f t="shared" si="21"/>
        <v>12.5</v>
      </c>
      <c r="L51" s="118">
        <v>58.6</v>
      </c>
      <c r="M51" s="67">
        <f t="shared" si="22"/>
        <v>11.72</v>
      </c>
      <c r="N51" s="118">
        <v>58</v>
      </c>
      <c r="O51" s="67">
        <f t="shared" si="23"/>
        <v>11.6</v>
      </c>
      <c r="P51" s="66">
        <v>57.45</v>
      </c>
      <c r="Q51" s="69">
        <f t="shared" si="24"/>
        <v>11.49</v>
      </c>
      <c r="R51" s="70">
        <v>58.9</v>
      </c>
      <c r="S51" s="67">
        <f t="shared" si="25"/>
        <v>11.78</v>
      </c>
      <c r="T51" s="71">
        <v>61.2</v>
      </c>
      <c r="U51" s="69">
        <f t="shared" si="26"/>
        <v>12.24</v>
      </c>
    </row>
    <row r="52" spans="1:24" s="51" customFormat="1" ht="76.5" x14ac:dyDescent="0.2">
      <c r="A52" s="99" t="s">
        <v>84</v>
      </c>
      <c r="B52" s="100" t="s">
        <v>85</v>
      </c>
      <c r="C52" s="101">
        <v>9.8000000000000007</v>
      </c>
      <c r="D52" s="102">
        <f t="shared" si="18"/>
        <v>127.56884174999999</v>
      </c>
      <c r="E52" s="103">
        <v>13.017228749999997</v>
      </c>
      <c r="F52" s="102"/>
      <c r="G52" s="43">
        <f t="shared" si="19"/>
        <v>0</v>
      </c>
      <c r="H52" s="102">
        <v>111.1</v>
      </c>
      <c r="I52" s="50">
        <f t="shared" si="20"/>
        <v>11.336734693877549</v>
      </c>
      <c r="J52" s="102">
        <v>117.3</v>
      </c>
      <c r="K52" s="50">
        <f t="shared" si="21"/>
        <v>11.969387755102039</v>
      </c>
      <c r="L52" s="102"/>
      <c r="M52" s="103"/>
      <c r="N52" s="104"/>
      <c r="O52" s="103"/>
      <c r="P52" s="102"/>
      <c r="Q52" s="103"/>
      <c r="R52" s="102"/>
      <c r="S52" s="103"/>
      <c r="T52" s="105"/>
      <c r="U52" s="103">
        <f t="shared" si="26"/>
        <v>0</v>
      </c>
    </row>
    <row r="53" spans="1:24" x14ac:dyDescent="0.2">
      <c r="A53" s="119" t="s">
        <v>86</v>
      </c>
      <c r="B53" s="113" t="s">
        <v>87</v>
      </c>
      <c r="C53" s="114">
        <v>15</v>
      </c>
      <c r="D53" s="66">
        <f t="shared" si="18"/>
        <v>195.25843124999997</v>
      </c>
      <c r="E53" s="67">
        <v>13.017228749999997</v>
      </c>
      <c r="F53" s="66">
        <v>178.6</v>
      </c>
      <c r="G53" s="43">
        <f t="shared" si="19"/>
        <v>11.906666666666666</v>
      </c>
      <c r="H53" s="66">
        <v>177.8</v>
      </c>
      <c r="I53" s="43">
        <f t="shared" si="20"/>
        <v>11.853333333333333</v>
      </c>
      <c r="J53" s="66">
        <v>187.4</v>
      </c>
      <c r="K53" s="43">
        <f t="shared" si="21"/>
        <v>12.493333333333334</v>
      </c>
      <c r="L53" s="118">
        <v>175.8</v>
      </c>
      <c r="M53" s="67">
        <f>L53/C53</f>
        <v>11.72</v>
      </c>
      <c r="N53" s="120">
        <v>173.4</v>
      </c>
      <c r="O53" s="67">
        <f>N53/C53</f>
        <v>11.56</v>
      </c>
      <c r="P53" s="121">
        <v>171.4</v>
      </c>
      <c r="Q53" s="69">
        <f>P53/C53</f>
        <v>11.426666666666668</v>
      </c>
      <c r="R53" s="70">
        <v>176.2</v>
      </c>
      <c r="S53" s="67">
        <f>R53/C53</f>
        <v>11.746666666666666</v>
      </c>
      <c r="T53" s="71">
        <v>183.6</v>
      </c>
      <c r="U53" s="69">
        <f t="shared" si="26"/>
        <v>12.24</v>
      </c>
    </row>
    <row r="54" spans="1:24" x14ac:dyDescent="0.2">
      <c r="A54" s="122"/>
      <c r="B54" s="113"/>
      <c r="C54" s="114"/>
      <c r="D54" s="68"/>
      <c r="E54" s="69"/>
      <c r="F54" s="68"/>
      <c r="G54" s="43"/>
      <c r="H54" s="68"/>
      <c r="I54" s="43"/>
      <c r="J54" s="68"/>
      <c r="K54" s="43"/>
      <c r="L54" s="118"/>
      <c r="M54" s="67"/>
      <c r="N54" s="118"/>
      <c r="O54" s="67"/>
      <c r="P54" s="66"/>
      <c r="Q54" s="67"/>
      <c r="R54" s="118"/>
      <c r="S54" s="67"/>
      <c r="T54" s="71"/>
      <c r="U54" s="69"/>
    </row>
    <row r="55" spans="1:24" ht="25.5" x14ac:dyDescent="0.2">
      <c r="A55" s="106" t="s">
        <v>88</v>
      </c>
      <c r="B55" s="81" t="s">
        <v>89</v>
      </c>
      <c r="C55" s="82"/>
      <c r="D55" s="83"/>
      <c r="E55" s="84"/>
      <c r="F55" s="83"/>
      <c r="G55" s="22"/>
      <c r="H55" s="83"/>
      <c r="I55" s="22"/>
      <c r="J55" s="83"/>
      <c r="K55" s="22"/>
      <c r="L55" s="83"/>
      <c r="M55" s="85"/>
      <c r="N55" s="86"/>
      <c r="O55" s="84"/>
      <c r="P55" s="83"/>
      <c r="Q55" s="84"/>
      <c r="R55" s="83"/>
      <c r="S55" s="84"/>
      <c r="T55" s="87"/>
      <c r="U55" s="84"/>
    </row>
    <row r="56" spans="1:24" x14ac:dyDescent="0.2">
      <c r="A56" s="112"/>
      <c r="B56" s="113"/>
      <c r="C56" s="114"/>
      <c r="D56" s="68"/>
      <c r="E56" s="69"/>
      <c r="F56" s="68"/>
      <c r="G56" s="43"/>
      <c r="H56" s="68"/>
      <c r="I56" s="43"/>
      <c r="J56" s="68"/>
      <c r="K56" s="43"/>
      <c r="L56" s="68"/>
      <c r="M56" s="67"/>
      <c r="N56" s="68"/>
      <c r="O56" s="69"/>
      <c r="P56" s="68"/>
      <c r="Q56" s="69"/>
      <c r="R56" s="68"/>
      <c r="S56" s="69"/>
      <c r="T56" s="115"/>
      <c r="U56" s="69"/>
    </row>
    <row r="57" spans="1:24" ht="25.5" x14ac:dyDescent="0.2">
      <c r="A57" s="112" t="s">
        <v>90</v>
      </c>
      <c r="B57" s="113" t="s">
        <v>91</v>
      </c>
      <c r="C57" s="114">
        <v>13</v>
      </c>
      <c r="D57" s="66">
        <f>C57*E57</f>
        <v>169.22397374999997</v>
      </c>
      <c r="E57" s="67">
        <v>13.017228749999997</v>
      </c>
      <c r="F57" s="66">
        <v>157.80000000000001</v>
      </c>
      <c r="G57" s="43">
        <f>F57/C57</f>
        <v>12.13846153846154</v>
      </c>
      <c r="H57" s="66">
        <v>157.4</v>
      </c>
      <c r="I57" s="43">
        <f>H57/C57</f>
        <v>12.107692307692307</v>
      </c>
      <c r="J57" s="66">
        <v>165.6</v>
      </c>
      <c r="K57" s="43">
        <f>J57/C57</f>
        <v>12.738461538461538</v>
      </c>
      <c r="L57" s="68">
        <v>155.69999999999999</v>
      </c>
      <c r="M57" s="67">
        <f>L57/C57</f>
        <v>11.976923076923075</v>
      </c>
      <c r="N57" s="68">
        <v>153.30000000000001</v>
      </c>
      <c r="O57" s="67">
        <f>N57/C57</f>
        <v>11.792307692307693</v>
      </c>
      <c r="P57" s="66">
        <v>151.85</v>
      </c>
      <c r="Q57" s="69">
        <f>P57/C57</f>
        <v>11.680769230769231</v>
      </c>
      <c r="R57" s="70">
        <v>156.1</v>
      </c>
      <c r="S57" s="67">
        <f>R57/C57</f>
        <v>12.007692307692308</v>
      </c>
      <c r="T57" s="71">
        <v>162.6</v>
      </c>
      <c r="U57" s="69">
        <f>T57/C57</f>
        <v>12.507692307692308</v>
      </c>
    </row>
    <row r="58" spans="1:24" x14ac:dyDescent="0.2">
      <c r="A58" s="112"/>
      <c r="B58" s="113"/>
      <c r="C58" s="114"/>
      <c r="D58" s="68"/>
      <c r="E58" s="69"/>
      <c r="F58" s="68"/>
      <c r="G58" s="43"/>
      <c r="H58" s="68"/>
      <c r="I58" s="43"/>
      <c r="J58" s="68"/>
      <c r="K58" s="43"/>
      <c r="L58" s="68"/>
      <c r="M58" s="67"/>
      <c r="N58" s="68"/>
      <c r="O58" s="67"/>
      <c r="P58" s="66"/>
      <c r="Q58" s="67"/>
      <c r="R58" s="68"/>
      <c r="S58" s="67"/>
      <c r="T58" s="71"/>
      <c r="U58" s="69"/>
    </row>
    <row r="59" spans="1:24" ht="38.25" x14ac:dyDescent="0.2">
      <c r="A59" s="106" t="s">
        <v>92</v>
      </c>
      <c r="B59" s="81" t="s">
        <v>93</v>
      </c>
      <c r="C59" s="82"/>
      <c r="D59" s="83"/>
      <c r="E59" s="84"/>
      <c r="F59" s="83"/>
      <c r="G59" s="22"/>
      <c r="H59" s="83"/>
      <c r="I59" s="22"/>
      <c r="J59" s="83"/>
      <c r="K59" s="22"/>
      <c r="L59" s="83"/>
      <c r="M59" s="85"/>
      <c r="N59" s="86"/>
      <c r="O59" s="84"/>
      <c r="P59" s="83"/>
      <c r="Q59" s="84"/>
      <c r="R59" s="83"/>
      <c r="S59" s="84"/>
      <c r="T59" s="87"/>
      <c r="U59" s="84"/>
    </row>
    <row r="60" spans="1:24" x14ac:dyDescent="0.2">
      <c r="A60" s="112"/>
      <c r="B60" s="113"/>
      <c r="C60" s="114"/>
      <c r="D60" s="68"/>
      <c r="E60" s="69"/>
      <c r="F60" s="68"/>
      <c r="G60" s="43"/>
      <c r="H60" s="68"/>
      <c r="I60" s="43"/>
      <c r="J60" s="68"/>
      <c r="K60" s="43"/>
      <c r="L60" s="68"/>
      <c r="M60" s="67"/>
      <c r="N60" s="68"/>
      <c r="O60" s="69"/>
      <c r="P60" s="68"/>
      <c r="Q60" s="69"/>
      <c r="R60" s="68"/>
      <c r="S60" s="69"/>
      <c r="T60" s="115"/>
      <c r="U60" s="69"/>
    </row>
    <row r="61" spans="1:24" ht="38.25" x14ac:dyDescent="0.2">
      <c r="A61" s="112" t="s">
        <v>94</v>
      </c>
      <c r="B61" s="113" t="s">
        <v>95</v>
      </c>
      <c r="C61" s="114">
        <v>60</v>
      </c>
      <c r="D61" s="66">
        <f t="shared" ref="D61:D86" si="27">C61*E61</f>
        <v>2056.6534499999998</v>
      </c>
      <c r="E61" s="69">
        <v>34.277557499999993</v>
      </c>
      <c r="F61" s="68">
        <v>728.7</v>
      </c>
      <c r="G61" s="43">
        <f>F61/C61</f>
        <v>12.145000000000001</v>
      </c>
      <c r="H61" s="68">
        <v>726.7</v>
      </c>
      <c r="I61" s="43">
        <f>H61/C61</f>
        <v>12.111666666666668</v>
      </c>
      <c r="J61" s="68">
        <v>767.1</v>
      </c>
      <c r="K61" s="43">
        <f>J61/C61</f>
        <v>12.785</v>
      </c>
      <c r="L61" s="68">
        <v>718.5</v>
      </c>
      <c r="M61" s="67">
        <f>L61/C61</f>
        <v>11.975</v>
      </c>
      <c r="N61" s="68">
        <v>707.7</v>
      </c>
      <c r="O61" s="67">
        <f>N61/C61</f>
        <v>11.795</v>
      </c>
      <c r="P61" s="66">
        <v>699.65</v>
      </c>
      <c r="Q61" s="69">
        <f>P61/C61</f>
        <v>11.660833333333333</v>
      </c>
      <c r="R61" s="70">
        <v>720.3</v>
      </c>
      <c r="S61" s="67">
        <f>R61/C61</f>
        <v>12.004999999999999</v>
      </c>
      <c r="T61" s="71">
        <v>750.6</v>
      </c>
      <c r="U61" s="69">
        <f>T61/C61</f>
        <v>12.51</v>
      </c>
      <c r="V61" s="51"/>
      <c r="W61" s="51"/>
      <c r="X61" s="51"/>
    </row>
    <row r="62" spans="1:24" ht="38.25" x14ac:dyDescent="0.2">
      <c r="A62" s="112" t="s">
        <v>96</v>
      </c>
      <c r="B62" s="113" t="s">
        <v>97</v>
      </c>
      <c r="C62" s="114">
        <v>30</v>
      </c>
      <c r="D62" s="66">
        <f t="shared" si="27"/>
        <v>657.04376249999984</v>
      </c>
      <c r="E62" s="69">
        <v>21.901458749999996</v>
      </c>
      <c r="F62" s="68">
        <v>337.1</v>
      </c>
      <c r="G62" s="43">
        <f>F62/C62</f>
        <v>11.236666666666668</v>
      </c>
      <c r="H62" s="68">
        <v>336.2</v>
      </c>
      <c r="I62" s="43">
        <f>H62/C62</f>
        <v>11.206666666666667</v>
      </c>
      <c r="J62" s="68">
        <v>355.5</v>
      </c>
      <c r="K62" s="43">
        <f>J62/C62</f>
        <v>11.85</v>
      </c>
      <c r="L62" s="68">
        <v>332.5</v>
      </c>
      <c r="M62" s="67">
        <f>L62/C62</f>
        <v>11.083333333333334</v>
      </c>
      <c r="N62" s="68">
        <v>327.5</v>
      </c>
      <c r="O62" s="67">
        <f>N62/C62</f>
        <v>10.916666666666666</v>
      </c>
      <c r="P62" s="66">
        <v>323.85000000000002</v>
      </c>
      <c r="Q62" s="69">
        <f>P62/C62</f>
        <v>10.795</v>
      </c>
      <c r="R62" s="70">
        <v>333.1</v>
      </c>
      <c r="S62" s="67">
        <f>R62/C62</f>
        <v>11.103333333333333</v>
      </c>
      <c r="T62" s="71">
        <v>347.2</v>
      </c>
      <c r="U62" s="69">
        <f>T62/C62</f>
        <v>11.573333333333332</v>
      </c>
    </row>
    <row r="63" spans="1:24" ht="25.5" x14ac:dyDescent="0.2">
      <c r="A63" s="112" t="s">
        <v>98</v>
      </c>
      <c r="B63" s="113" t="s">
        <v>99</v>
      </c>
      <c r="C63" s="114">
        <v>20</v>
      </c>
      <c r="D63" s="66">
        <f t="shared" si="27"/>
        <v>431.84684999999996</v>
      </c>
      <c r="E63" s="69">
        <v>21.592342499999997</v>
      </c>
      <c r="F63" s="68">
        <v>224.9</v>
      </c>
      <c r="G63" s="43">
        <f>F63/C63</f>
        <v>11.245000000000001</v>
      </c>
      <c r="H63" s="68">
        <v>224.5</v>
      </c>
      <c r="I63" s="43">
        <f>H63/C63</f>
        <v>11.225</v>
      </c>
      <c r="J63" s="68">
        <v>237.1</v>
      </c>
      <c r="K63" s="43">
        <f>J63/C63</f>
        <v>11.855</v>
      </c>
      <c r="L63" s="68">
        <v>221.8</v>
      </c>
      <c r="M63" s="67">
        <f>L63/C63</f>
        <v>11.09</v>
      </c>
      <c r="N63" s="68">
        <v>218.3</v>
      </c>
      <c r="O63" s="67">
        <f>N63/C63</f>
        <v>10.915000000000001</v>
      </c>
      <c r="P63" s="66">
        <v>216</v>
      </c>
      <c r="Q63" s="69">
        <f>P63/C63</f>
        <v>10.8</v>
      </c>
      <c r="R63" s="70">
        <v>222.1</v>
      </c>
      <c r="S63" s="67">
        <f>R63/C63</f>
        <v>11.105</v>
      </c>
      <c r="T63" s="71">
        <v>231.4</v>
      </c>
      <c r="U63" s="69">
        <f>T63/C63</f>
        <v>11.57</v>
      </c>
    </row>
    <row r="64" spans="1:24" ht="51" x14ac:dyDescent="0.2">
      <c r="A64" s="112" t="s">
        <v>100</v>
      </c>
      <c r="B64" s="113" t="s">
        <v>101</v>
      </c>
      <c r="C64" s="114">
        <v>60</v>
      </c>
      <c r="D64" s="66">
        <f t="shared" si="27"/>
        <v>2056.6534499999998</v>
      </c>
      <c r="E64" s="69">
        <v>34.277557499999993</v>
      </c>
      <c r="F64" s="68">
        <v>728.7</v>
      </c>
      <c r="G64" s="43">
        <f>F64/C64</f>
        <v>12.145000000000001</v>
      </c>
      <c r="H64" s="68">
        <v>726.7</v>
      </c>
      <c r="I64" s="43">
        <f>H64/C64</f>
        <v>12.111666666666668</v>
      </c>
      <c r="J64" s="68">
        <v>767.1</v>
      </c>
      <c r="K64" s="43">
        <f>J64/C64</f>
        <v>12.785</v>
      </c>
      <c r="L64" s="68">
        <v>718.5</v>
      </c>
      <c r="M64" s="67">
        <f>L64/C64</f>
        <v>11.975</v>
      </c>
      <c r="N64" s="68">
        <v>707.7</v>
      </c>
      <c r="O64" s="67">
        <f>N64/C64</f>
        <v>11.795</v>
      </c>
      <c r="P64" s="66">
        <v>699.65</v>
      </c>
      <c r="Q64" s="69">
        <f>P64/C64</f>
        <v>11.660833333333333</v>
      </c>
      <c r="R64" s="70">
        <v>720.3</v>
      </c>
      <c r="S64" s="67">
        <f>R64/C64</f>
        <v>12.004999999999999</v>
      </c>
      <c r="T64" s="71">
        <v>750.6</v>
      </c>
      <c r="U64" s="69">
        <f>T64/C64</f>
        <v>12.51</v>
      </c>
    </row>
    <row r="65" spans="1:21" ht="51" x14ac:dyDescent="0.2">
      <c r="A65" s="112" t="s">
        <v>102</v>
      </c>
      <c r="B65" s="113" t="s">
        <v>103</v>
      </c>
      <c r="C65" s="114">
        <v>80</v>
      </c>
      <c r="D65" s="66">
        <f t="shared" si="27"/>
        <v>2742.2045999999996</v>
      </c>
      <c r="E65" s="69">
        <v>34.277557499999993</v>
      </c>
      <c r="F65" s="68">
        <v>971.9</v>
      </c>
      <c r="G65" s="43">
        <f>F65/C65</f>
        <v>12.14875</v>
      </c>
      <c r="H65" s="68">
        <v>968.9</v>
      </c>
      <c r="I65" s="43">
        <f>H65/C65</f>
        <v>12.11125</v>
      </c>
      <c r="J65" s="68">
        <v>1023.1</v>
      </c>
      <c r="K65" s="43">
        <f>J65/C65</f>
        <v>12.78875</v>
      </c>
      <c r="L65" s="68">
        <v>958.1</v>
      </c>
      <c r="M65" s="67">
        <f>L65/C65</f>
        <v>11.97625</v>
      </c>
      <c r="N65" s="68">
        <v>943.7</v>
      </c>
      <c r="O65" s="67">
        <f>N65/C65</f>
        <v>11.796250000000001</v>
      </c>
      <c r="P65" s="66">
        <v>932.65</v>
      </c>
      <c r="Q65" s="69">
        <f>P65/C65</f>
        <v>11.658125</v>
      </c>
      <c r="R65" s="70">
        <v>960.2</v>
      </c>
      <c r="S65" s="67">
        <f>R65/C65</f>
        <v>12.002500000000001</v>
      </c>
      <c r="T65" s="71">
        <v>1000.8</v>
      </c>
      <c r="U65" s="69">
        <f>T65/C65</f>
        <v>12.51</v>
      </c>
    </row>
    <row r="66" spans="1:21" ht="25.5" x14ac:dyDescent="0.2">
      <c r="A66" s="112"/>
      <c r="B66" s="113" t="s">
        <v>104</v>
      </c>
      <c r="C66" s="114"/>
      <c r="D66" s="66"/>
      <c r="E66" s="69">
        <v>0</v>
      </c>
      <c r="F66" s="68"/>
      <c r="G66" s="43"/>
      <c r="H66" s="68"/>
      <c r="I66" s="43"/>
      <c r="J66" s="68"/>
      <c r="K66" s="43"/>
      <c r="M66" s="67"/>
      <c r="N66" s="123"/>
      <c r="O66" s="67"/>
      <c r="P66" s="123"/>
      <c r="Q66" s="69"/>
      <c r="R66" s="70"/>
      <c r="S66" s="67"/>
      <c r="T66" s="71"/>
      <c r="U66" s="69"/>
    </row>
    <row r="67" spans="1:21" ht="51" x14ac:dyDescent="0.2">
      <c r="A67" s="112" t="s">
        <v>105</v>
      </c>
      <c r="B67" s="113" t="s">
        <v>106</v>
      </c>
      <c r="C67" s="114">
        <v>30</v>
      </c>
      <c r="D67" s="66">
        <f t="shared" si="27"/>
        <v>1028.3267249999999</v>
      </c>
      <c r="E67" s="69">
        <v>34.277557499999993</v>
      </c>
      <c r="F67" s="68">
        <v>364.5</v>
      </c>
      <c r="G67" s="43">
        <f>F67/C67</f>
        <v>12.15</v>
      </c>
      <c r="H67" s="68">
        <v>363.6</v>
      </c>
      <c r="I67" s="43">
        <f>H67/C67</f>
        <v>12.120000000000001</v>
      </c>
      <c r="J67" s="68">
        <v>383.6</v>
      </c>
      <c r="K67" s="43">
        <f>J67/C67</f>
        <v>12.786666666666667</v>
      </c>
      <c r="L67" s="123">
        <v>359.5</v>
      </c>
      <c r="M67" s="67">
        <f>L70/C67</f>
        <v>47.913333333333334</v>
      </c>
      <c r="N67" s="68">
        <v>354.1</v>
      </c>
      <c r="O67" s="67">
        <f>N68/C67</f>
        <v>23.59</v>
      </c>
      <c r="P67" s="124">
        <v>350</v>
      </c>
      <c r="Q67" s="69">
        <f>P67/C67</f>
        <v>11.666666666666666</v>
      </c>
      <c r="R67" s="70">
        <v>360.2</v>
      </c>
      <c r="S67" s="67">
        <f>R67/C67</f>
        <v>12.006666666666666</v>
      </c>
      <c r="T67" s="71">
        <v>375.3</v>
      </c>
      <c r="U67" s="69">
        <f>T67/C67</f>
        <v>12.51</v>
      </c>
    </row>
    <row r="68" spans="1:21" ht="51" x14ac:dyDescent="0.2">
      <c r="A68" s="112" t="s">
        <v>107</v>
      </c>
      <c r="B68" s="113" t="s">
        <v>108</v>
      </c>
      <c r="C68" s="114">
        <v>60</v>
      </c>
      <c r="D68" s="66">
        <f t="shared" si="27"/>
        <v>2056.6534499999998</v>
      </c>
      <c r="E68" s="69">
        <v>34.277557499999993</v>
      </c>
      <c r="F68" s="68">
        <v>728.7</v>
      </c>
      <c r="G68" s="43">
        <f>F68/C68</f>
        <v>12.145000000000001</v>
      </c>
      <c r="H68" s="68">
        <v>726.7</v>
      </c>
      <c r="I68" s="43">
        <f>H68/C68</f>
        <v>12.111666666666668</v>
      </c>
      <c r="J68" s="68">
        <v>767.1</v>
      </c>
      <c r="K68" s="43">
        <f>J68/C68</f>
        <v>12.785</v>
      </c>
      <c r="L68" s="8">
        <v>718.5</v>
      </c>
      <c r="M68" s="67">
        <f>L71/C68</f>
        <v>0</v>
      </c>
      <c r="N68" s="68">
        <v>707.7</v>
      </c>
      <c r="O68" s="67">
        <f>N69/C68</f>
        <v>17.695</v>
      </c>
      <c r="P68" s="124">
        <v>699.65</v>
      </c>
      <c r="Q68" s="69">
        <f>P68/C68</f>
        <v>11.660833333333333</v>
      </c>
      <c r="R68" s="70">
        <v>720.3</v>
      </c>
      <c r="S68" s="67">
        <f>R68/C68</f>
        <v>12.004999999999999</v>
      </c>
      <c r="T68" s="71">
        <v>750.6</v>
      </c>
      <c r="U68" s="69">
        <f>T68/C68</f>
        <v>12.51</v>
      </c>
    </row>
    <row r="69" spans="1:21" ht="51" x14ac:dyDescent="0.2">
      <c r="A69" s="112" t="s">
        <v>109</v>
      </c>
      <c r="B69" s="113" t="s">
        <v>110</v>
      </c>
      <c r="C69" s="114">
        <v>90</v>
      </c>
      <c r="D69" s="66">
        <f t="shared" si="27"/>
        <v>3084.9801749999992</v>
      </c>
      <c r="E69" s="69">
        <v>34.277557499999993</v>
      </c>
      <c r="F69" s="68">
        <v>1093.5</v>
      </c>
      <c r="G69" s="43">
        <f>F69/C69</f>
        <v>12.15</v>
      </c>
      <c r="H69" s="68">
        <v>1090.3</v>
      </c>
      <c r="I69" s="43">
        <f>H69/C69</f>
        <v>12.114444444444445</v>
      </c>
      <c r="J69" s="68">
        <v>1151.8</v>
      </c>
      <c r="K69" s="43">
        <f>J69/C69</f>
        <v>12.797777777777778</v>
      </c>
      <c r="L69" s="8">
        <v>1077.9000000000001</v>
      </c>
      <c r="M69" s="67">
        <f>L72/C69</f>
        <v>3.3266666666666662</v>
      </c>
      <c r="N69" s="68">
        <v>1061.7</v>
      </c>
      <c r="O69" s="67">
        <f>N68/C69</f>
        <v>7.8633333333333342</v>
      </c>
      <c r="P69" s="124">
        <v>1050</v>
      </c>
      <c r="Q69" s="69">
        <f>P69/C69</f>
        <v>11.666666666666666</v>
      </c>
      <c r="R69" s="70">
        <v>1080.4000000000001</v>
      </c>
      <c r="S69" s="67">
        <f>R69/C69</f>
        <v>12.004444444444445</v>
      </c>
      <c r="T69" s="71">
        <v>1125.9000000000001</v>
      </c>
      <c r="U69" s="69">
        <f>T69/C69</f>
        <v>12.510000000000002</v>
      </c>
    </row>
    <row r="70" spans="1:21" ht="51" x14ac:dyDescent="0.2">
      <c r="A70" s="112" t="s">
        <v>111</v>
      </c>
      <c r="B70" s="113" t="s">
        <v>112</v>
      </c>
      <c r="C70" s="114">
        <v>120</v>
      </c>
      <c r="D70" s="66">
        <f t="shared" si="27"/>
        <v>4113.3068999999996</v>
      </c>
      <c r="E70" s="69">
        <v>34.277557499999993</v>
      </c>
      <c r="F70" s="68">
        <v>1457.8</v>
      </c>
      <c r="G70" s="43">
        <f>F70/C70</f>
        <v>12.148333333333333</v>
      </c>
      <c r="H70" s="68">
        <v>1453.5</v>
      </c>
      <c r="I70" s="43">
        <f>H70/C70</f>
        <v>12.112500000000001</v>
      </c>
      <c r="J70" s="68">
        <v>1535.4</v>
      </c>
      <c r="K70" s="43">
        <f>J70/C70</f>
        <v>12.795</v>
      </c>
      <c r="L70" s="68">
        <v>1437.4</v>
      </c>
      <c r="M70" s="67">
        <f>L73/C70</f>
        <v>4.9916666666666663</v>
      </c>
      <c r="N70" s="123">
        <v>1415.7</v>
      </c>
      <c r="O70" s="67">
        <f>N69/C70</f>
        <v>8.8475000000000001</v>
      </c>
      <c r="P70" s="124">
        <v>1399</v>
      </c>
      <c r="Q70" s="69">
        <f>P70/C70</f>
        <v>11.658333333333333</v>
      </c>
      <c r="R70" s="70">
        <v>1440.6</v>
      </c>
      <c r="S70" s="67">
        <f>R70/C70</f>
        <v>12.004999999999999</v>
      </c>
      <c r="T70" s="71">
        <v>1501.2</v>
      </c>
      <c r="U70" s="69">
        <f>T70/C70</f>
        <v>12.51</v>
      </c>
    </row>
    <row r="71" spans="1:21" ht="25.5" x14ac:dyDescent="0.2">
      <c r="A71" s="112"/>
      <c r="B71" s="113" t="s">
        <v>113</v>
      </c>
      <c r="C71" s="114"/>
      <c r="D71" s="66"/>
      <c r="E71" s="69">
        <v>0</v>
      </c>
      <c r="F71" s="68"/>
      <c r="G71" s="43"/>
      <c r="H71" s="68"/>
      <c r="I71" s="43"/>
      <c r="J71" s="68"/>
      <c r="K71" s="43"/>
      <c r="L71" s="68"/>
      <c r="M71" s="67"/>
      <c r="N71" s="123"/>
      <c r="O71" s="67"/>
      <c r="P71" s="123"/>
      <c r="Q71" s="69"/>
      <c r="R71" s="70"/>
      <c r="S71" s="67"/>
      <c r="T71" s="71"/>
      <c r="U71" s="69"/>
    </row>
    <row r="72" spans="1:21" ht="63.75" x14ac:dyDescent="0.2">
      <c r="A72" s="112" t="s">
        <v>114</v>
      </c>
      <c r="B72" s="113" t="s">
        <v>115</v>
      </c>
      <c r="C72" s="114">
        <v>25</v>
      </c>
      <c r="D72" s="66">
        <f t="shared" si="27"/>
        <v>856.93893749999984</v>
      </c>
      <c r="E72" s="69">
        <v>34.277557499999993</v>
      </c>
      <c r="F72" s="68">
        <v>303.89999999999998</v>
      </c>
      <c r="G72" s="43">
        <f>F72/C72</f>
        <v>12.155999999999999</v>
      </c>
      <c r="H72" s="68">
        <v>302.7</v>
      </c>
      <c r="I72" s="43">
        <f>H72/C72</f>
        <v>12.107999999999999</v>
      </c>
      <c r="J72" s="68">
        <v>319.89999999999998</v>
      </c>
      <c r="K72" s="43">
        <f>J72/C72</f>
        <v>12.795999999999999</v>
      </c>
      <c r="L72" s="68">
        <v>299.39999999999998</v>
      </c>
      <c r="M72" s="67"/>
      <c r="N72" s="123">
        <v>294.7</v>
      </c>
      <c r="O72" s="67">
        <f>N74/C72</f>
        <v>35.391999999999996</v>
      </c>
      <c r="P72" s="66">
        <v>291.60000000000002</v>
      </c>
      <c r="Q72" s="69">
        <f>P72/C72</f>
        <v>11.664000000000001</v>
      </c>
      <c r="R72" s="70">
        <v>300.2</v>
      </c>
      <c r="S72" s="67">
        <f>R72/C72</f>
        <v>12.007999999999999</v>
      </c>
      <c r="T72" s="71">
        <v>312.7</v>
      </c>
      <c r="U72" s="69">
        <f>T72/C72</f>
        <v>12.507999999999999</v>
      </c>
    </row>
    <row r="73" spans="1:21" ht="63.75" x14ac:dyDescent="0.2">
      <c r="A73" s="112" t="s">
        <v>116</v>
      </c>
      <c r="B73" s="113" t="s">
        <v>117</v>
      </c>
      <c r="C73" s="114">
        <v>50</v>
      </c>
      <c r="D73" s="66">
        <f t="shared" si="27"/>
        <v>1713.8778749999997</v>
      </c>
      <c r="E73" s="69">
        <v>34.277557499999993</v>
      </c>
      <c r="F73" s="68">
        <v>607.5</v>
      </c>
      <c r="G73" s="43">
        <f>F73/C73</f>
        <v>12.15</v>
      </c>
      <c r="H73" s="68">
        <v>605.5</v>
      </c>
      <c r="I73" s="43">
        <f>H73/C73</f>
        <v>12.11</v>
      </c>
      <c r="J73" s="68">
        <v>639.6</v>
      </c>
      <c r="K73" s="43">
        <f>J73/C73</f>
        <v>12.792</v>
      </c>
      <c r="L73" s="68">
        <v>599</v>
      </c>
      <c r="M73" s="67"/>
      <c r="N73" s="68">
        <v>589.9</v>
      </c>
      <c r="O73" s="67">
        <f>N75/C73</f>
        <v>23.596</v>
      </c>
      <c r="P73" s="66">
        <v>583.20000000000005</v>
      </c>
      <c r="Q73" s="69">
        <f>P73/C73</f>
        <v>11.664000000000001</v>
      </c>
      <c r="R73" s="70">
        <v>600.4</v>
      </c>
      <c r="S73" s="67">
        <f>R73/C73</f>
        <v>12.007999999999999</v>
      </c>
      <c r="T73" s="71">
        <v>625.5</v>
      </c>
      <c r="U73" s="69">
        <f>T73/C73</f>
        <v>12.51</v>
      </c>
    </row>
    <row r="74" spans="1:21" ht="63.75" x14ac:dyDescent="0.2">
      <c r="A74" s="112" t="s">
        <v>118</v>
      </c>
      <c r="B74" s="113" t="s">
        <v>119</v>
      </c>
      <c r="C74" s="114">
        <v>75</v>
      </c>
      <c r="D74" s="66">
        <f t="shared" si="27"/>
        <v>2570.8168124999993</v>
      </c>
      <c r="E74" s="69">
        <v>34.277557499999993</v>
      </c>
      <c r="F74" s="68">
        <v>911.2</v>
      </c>
      <c r="G74" s="43">
        <f>F74/C74</f>
        <v>12.149333333333335</v>
      </c>
      <c r="H74" s="68">
        <v>908.4</v>
      </c>
      <c r="I74" s="43">
        <f>H74/C74</f>
        <v>12.112</v>
      </c>
      <c r="J74" s="68">
        <v>959.4</v>
      </c>
      <c r="K74" s="43">
        <f>J74/C74</f>
        <v>12.792</v>
      </c>
      <c r="L74" s="123">
        <v>898.5</v>
      </c>
      <c r="M74" s="67">
        <f>L74/C74</f>
        <v>11.98</v>
      </c>
      <c r="N74" s="68">
        <v>884.8</v>
      </c>
      <c r="O74" s="67">
        <f>N77/C74</f>
        <v>4.7213333333333338</v>
      </c>
      <c r="P74" s="66">
        <v>874.45</v>
      </c>
      <c r="Q74" s="69">
        <f>P74/C74</f>
        <v>11.659333333333334</v>
      </c>
      <c r="R74" s="70">
        <v>900.3</v>
      </c>
      <c r="S74" s="67">
        <f>R74/C74</f>
        <v>12.004</v>
      </c>
      <c r="T74" s="71">
        <v>938.2</v>
      </c>
      <c r="U74" s="69">
        <f>T74/C74</f>
        <v>12.509333333333334</v>
      </c>
    </row>
    <row r="75" spans="1:21" ht="63.75" x14ac:dyDescent="0.2">
      <c r="A75" s="112" t="s">
        <v>120</v>
      </c>
      <c r="B75" s="113" t="s">
        <v>121</v>
      </c>
      <c r="C75" s="114">
        <v>100</v>
      </c>
      <c r="D75" s="66">
        <f t="shared" si="27"/>
        <v>3427.7557499999994</v>
      </c>
      <c r="E75" s="69">
        <v>34.277557499999993</v>
      </c>
      <c r="F75" s="68">
        <v>1214.7</v>
      </c>
      <c r="G75" s="43">
        <f>F75/C75</f>
        <v>12.147</v>
      </c>
      <c r="H75" s="68">
        <v>1211.5</v>
      </c>
      <c r="I75" s="43">
        <f>H75/C75</f>
        <v>12.115</v>
      </c>
      <c r="J75" s="68">
        <v>1279.3</v>
      </c>
      <c r="K75" s="43">
        <f>J75/C75</f>
        <v>12.792999999999999</v>
      </c>
      <c r="L75" s="68">
        <v>1197.8</v>
      </c>
      <c r="M75" s="67">
        <f>L75/C75</f>
        <v>11.978</v>
      </c>
      <c r="N75" s="68">
        <v>1179.8</v>
      </c>
      <c r="O75" s="67">
        <f>N78/C75</f>
        <v>4.7189999999999994</v>
      </c>
      <c r="P75" s="123">
        <v>1166</v>
      </c>
      <c r="Q75" s="69">
        <f>P75/C75</f>
        <v>11.66</v>
      </c>
      <c r="R75" s="70">
        <v>1200.5</v>
      </c>
      <c r="S75" s="67">
        <f>R75/C75</f>
        <v>12.005000000000001</v>
      </c>
      <c r="T75" s="71">
        <v>1251</v>
      </c>
      <c r="U75" s="69">
        <f>T75/C75</f>
        <v>12.51</v>
      </c>
    </row>
    <row r="76" spans="1:21" ht="25.5" x14ac:dyDescent="0.2">
      <c r="A76" s="112"/>
      <c r="B76" s="113" t="s">
        <v>122</v>
      </c>
      <c r="C76" s="114"/>
      <c r="D76" s="66"/>
      <c r="E76" s="69">
        <v>0</v>
      </c>
      <c r="F76" s="68"/>
      <c r="G76" s="43"/>
      <c r="H76" s="68"/>
      <c r="I76" s="43"/>
      <c r="J76" s="68"/>
      <c r="K76" s="43"/>
      <c r="L76" s="68"/>
      <c r="M76" s="67"/>
      <c r="N76" s="123"/>
      <c r="O76" s="67"/>
      <c r="P76" s="123"/>
      <c r="Q76" s="69"/>
      <c r="R76" s="68"/>
      <c r="S76" s="67"/>
      <c r="T76" s="71"/>
      <c r="U76" s="69"/>
    </row>
    <row r="77" spans="1:21" ht="38.25" x14ac:dyDescent="0.2">
      <c r="A77" s="112" t="s">
        <v>123</v>
      </c>
      <c r="B77" s="113" t="s">
        <v>124</v>
      </c>
      <c r="C77" s="114">
        <v>30</v>
      </c>
      <c r="D77" s="66">
        <f t="shared" si="27"/>
        <v>891.62864999999999</v>
      </c>
      <c r="E77" s="69">
        <v>29.720955</v>
      </c>
      <c r="F77" s="68">
        <v>364.5</v>
      </c>
      <c r="G77" s="43">
        <f t="shared" ref="G77:G86" si="28">F77/C77</f>
        <v>12.15</v>
      </c>
      <c r="H77" s="68">
        <v>363.6</v>
      </c>
      <c r="I77" s="43">
        <f t="shared" ref="I77:I86" si="29">H77/C77</f>
        <v>12.120000000000001</v>
      </c>
      <c r="J77" s="68">
        <v>383.6</v>
      </c>
      <c r="K77" s="43">
        <f t="shared" ref="K77:K86" si="30">J77/C77</f>
        <v>12.786666666666667</v>
      </c>
      <c r="L77" s="68">
        <v>359.5</v>
      </c>
      <c r="M77" s="67">
        <f t="shared" ref="M77:M86" si="31">L77/C77</f>
        <v>11.983333333333333</v>
      </c>
      <c r="N77" s="68">
        <v>354.1</v>
      </c>
      <c r="O77" s="67">
        <f t="shared" ref="O77:O86" si="32">N77/C77</f>
        <v>11.803333333333335</v>
      </c>
      <c r="P77" s="123">
        <v>350</v>
      </c>
      <c r="Q77" s="69">
        <f t="shared" ref="Q77:Q86" si="33">P77/C77</f>
        <v>11.666666666666666</v>
      </c>
      <c r="R77" s="70">
        <v>360.2</v>
      </c>
      <c r="S77" s="67">
        <f t="shared" ref="S77:S86" si="34">R77/C77</f>
        <v>12.006666666666666</v>
      </c>
      <c r="T77" s="71">
        <v>375.3</v>
      </c>
      <c r="U77" s="69">
        <f t="shared" ref="U77:U86" si="35">T77/C77</f>
        <v>12.51</v>
      </c>
    </row>
    <row r="78" spans="1:21" ht="38.25" x14ac:dyDescent="0.2">
      <c r="A78" s="112" t="s">
        <v>125</v>
      </c>
      <c r="B78" s="113" t="s">
        <v>126</v>
      </c>
      <c r="C78" s="114">
        <v>40</v>
      </c>
      <c r="D78" s="66">
        <f t="shared" si="27"/>
        <v>1188.8381999999999</v>
      </c>
      <c r="E78" s="69">
        <v>29.720955</v>
      </c>
      <c r="F78" s="68">
        <v>486</v>
      </c>
      <c r="G78" s="43">
        <f t="shared" si="28"/>
        <v>12.15</v>
      </c>
      <c r="H78" s="68">
        <v>484.7</v>
      </c>
      <c r="I78" s="43">
        <f t="shared" si="29"/>
        <v>12.1175</v>
      </c>
      <c r="J78" s="68">
        <v>512.29999999999995</v>
      </c>
      <c r="K78" s="43">
        <f t="shared" si="30"/>
        <v>12.807499999999999</v>
      </c>
      <c r="L78" s="68">
        <v>479.1</v>
      </c>
      <c r="M78" s="67">
        <f t="shared" si="31"/>
        <v>11.977500000000001</v>
      </c>
      <c r="N78" s="68">
        <v>471.9</v>
      </c>
      <c r="O78" s="67">
        <f t="shared" si="32"/>
        <v>11.797499999999999</v>
      </c>
      <c r="P78" s="123">
        <v>466.55</v>
      </c>
      <c r="Q78" s="69">
        <f t="shared" si="33"/>
        <v>11.66375</v>
      </c>
      <c r="R78" s="70">
        <v>480.2</v>
      </c>
      <c r="S78" s="67">
        <f t="shared" si="34"/>
        <v>12.004999999999999</v>
      </c>
      <c r="T78" s="71">
        <v>500.4</v>
      </c>
      <c r="U78" s="69">
        <f t="shared" si="35"/>
        <v>12.51</v>
      </c>
    </row>
    <row r="79" spans="1:21" ht="38.25" x14ac:dyDescent="0.2">
      <c r="A79" s="112" t="s">
        <v>127</v>
      </c>
      <c r="B79" s="113" t="s">
        <v>128</v>
      </c>
      <c r="C79" s="114">
        <v>60</v>
      </c>
      <c r="D79" s="66">
        <f t="shared" si="27"/>
        <v>1783.2573</v>
      </c>
      <c r="E79" s="69">
        <v>29.720955</v>
      </c>
      <c r="F79" s="68">
        <v>728.7</v>
      </c>
      <c r="G79" s="43">
        <f t="shared" si="28"/>
        <v>12.145000000000001</v>
      </c>
      <c r="H79" s="68">
        <v>726.7</v>
      </c>
      <c r="I79" s="43">
        <f t="shared" si="29"/>
        <v>12.111666666666668</v>
      </c>
      <c r="J79" s="68">
        <v>767.1</v>
      </c>
      <c r="K79" s="43">
        <f t="shared" si="30"/>
        <v>12.785</v>
      </c>
      <c r="L79" s="123">
        <v>718.5</v>
      </c>
      <c r="M79" s="67">
        <f t="shared" si="31"/>
        <v>11.975</v>
      </c>
      <c r="N79" s="68">
        <v>707.7</v>
      </c>
      <c r="O79" s="67">
        <f t="shared" si="32"/>
        <v>11.795</v>
      </c>
      <c r="P79" s="123">
        <v>699.65</v>
      </c>
      <c r="Q79" s="69">
        <f t="shared" si="33"/>
        <v>11.660833333333333</v>
      </c>
      <c r="R79" s="70">
        <v>720.3</v>
      </c>
      <c r="S79" s="67">
        <f t="shared" si="34"/>
        <v>12.004999999999999</v>
      </c>
      <c r="T79" s="71">
        <v>750.6</v>
      </c>
      <c r="U79" s="69">
        <f t="shared" si="35"/>
        <v>12.51</v>
      </c>
    </row>
    <row r="80" spans="1:21" ht="38.25" x14ac:dyDescent="0.2">
      <c r="A80" s="112" t="s">
        <v>129</v>
      </c>
      <c r="B80" s="113" t="s">
        <v>130</v>
      </c>
      <c r="C80" s="114">
        <v>80</v>
      </c>
      <c r="D80" s="66">
        <f t="shared" si="27"/>
        <v>2377.6763999999998</v>
      </c>
      <c r="E80" s="69">
        <v>29.720955</v>
      </c>
      <c r="F80" s="68">
        <v>971.9</v>
      </c>
      <c r="G80" s="43">
        <f t="shared" si="28"/>
        <v>12.14875</v>
      </c>
      <c r="H80" s="68">
        <v>968.9</v>
      </c>
      <c r="I80" s="43">
        <f t="shared" si="29"/>
        <v>12.11125</v>
      </c>
      <c r="J80" s="68">
        <v>1023.1</v>
      </c>
      <c r="K80" s="43">
        <f t="shared" si="30"/>
        <v>12.78875</v>
      </c>
      <c r="L80" s="68">
        <v>958.1</v>
      </c>
      <c r="M80" s="67">
        <f t="shared" si="31"/>
        <v>11.97625</v>
      </c>
      <c r="N80" s="68">
        <v>943.7</v>
      </c>
      <c r="O80" s="67">
        <f t="shared" si="32"/>
        <v>11.796250000000001</v>
      </c>
      <c r="P80" s="66">
        <v>932.65</v>
      </c>
      <c r="Q80" s="69">
        <f t="shared" si="33"/>
        <v>11.658125</v>
      </c>
      <c r="R80" s="70">
        <v>960.2</v>
      </c>
      <c r="S80" s="67">
        <f t="shared" si="34"/>
        <v>12.002500000000001</v>
      </c>
      <c r="T80" s="71">
        <v>1000.8</v>
      </c>
      <c r="U80" s="69">
        <f t="shared" si="35"/>
        <v>12.51</v>
      </c>
    </row>
    <row r="81" spans="1:21" ht="25.5" x14ac:dyDescent="0.2">
      <c r="A81" s="112" t="s">
        <v>131</v>
      </c>
      <c r="B81" s="113" t="s">
        <v>132</v>
      </c>
      <c r="C81" s="114">
        <v>35</v>
      </c>
      <c r="D81" s="66">
        <f t="shared" si="27"/>
        <v>1199.7145124999997</v>
      </c>
      <c r="E81" s="69">
        <v>34.277557499999993</v>
      </c>
      <c r="F81" s="68">
        <v>425.1</v>
      </c>
      <c r="G81" s="43">
        <f t="shared" si="28"/>
        <v>12.145714285714286</v>
      </c>
      <c r="H81" s="68">
        <v>424</v>
      </c>
      <c r="I81" s="43">
        <f t="shared" si="29"/>
        <v>12.114285714285714</v>
      </c>
      <c r="J81" s="68">
        <v>447.2</v>
      </c>
      <c r="K81" s="43">
        <f t="shared" si="30"/>
        <v>12.777142857142858</v>
      </c>
      <c r="L81" s="68">
        <v>419.1</v>
      </c>
      <c r="M81" s="67">
        <f t="shared" si="31"/>
        <v>11.974285714285715</v>
      </c>
      <c r="N81" s="68">
        <v>413.1</v>
      </c>
      <c r="O81" s="67">
        <f t="shared" si="32"/>
        <v>11.802857142857144</v>
      </c>
      <c r="P81" s="66">
        <v>408.6</v>
      </c>
      <c r="Q81" s="69">
        <f t="shared" si="33"/>
        <v>11.674285714285714</v>
      </c>
      <c r="R81" s="70">
        <v>420.2</v>
      </c>
      <c r="S81" s="67">
        <f t="shared" si="34"/>
        <v>12.005714285714285</v>
      </c>
      <c r="T81" s="71">
        <v>437.8</v>
      </c>
      <c r="U81" s="69">
        <f t="shared" si="35"/>
        <v>12.508571428571429</v>
      </c>
    </row>
    <row r="82" spans="1:21" x14ac:dyDescent="0.2">
      <c r="A82" s="112" t="s">
        <v>133</v>
      </c>
      <c r="B82" s="113" t="s">
        <v>134</v>
      </c>
      <c r="C82" s="114">
        <v>45</v>
      </c>
      <c r="D82" s="66">
        <f t="shared" si="27"/>
        <v>1542.4900874999996</v>
      </c>
      <c r="E82" s="69">
        <v>34.277557499999993</v>
      </c>
      <c r="F82" s="68">
        <v>546.6</v>
      </c>
      <c r="G82" s="43">
        <f t="shared" si="28"/>
        <v>12.146666666666667</v>
      </c>
      <c r="H82" s="68">
        <v>545.5</v>
      </c>
      <c r="I82" s="43">
        <f t="shared" si="29"/>
        <v>12.122222222222222</v>
      </c>
      <c r="J82" s="68">
        <v>576</v>
      </c>
      <c r="K82" s="43">
        <f t="shared" si="30"/>
        <v>12.8</v>
      </c>
      <c r="L82" s="68">
        <v>539.1</v>
      </c>
      <c r="M82" s="67">
        <f t="shared" si="31"/>
        <v>11.98</v>
      </c>
      <c r="N82" s="68">
        <v>530.9</v>
      </c>
      <c r="O82" s="67">
        <f t="shared" si="32"/>
        <v>11.797777777777778</v>
      </c>
      <c r="P82" s="66">
        <v>524.9</v>
      </c>
      <c r="Q82" s="69">
        <f t="shared" si="33"/>
        <v>11.664444444444444</v>
      </c>
      <c r="R82" s="70">
        <v>540.1</v>
      </c>
      <c r="S82" s="67">
        <f t="shared" si="34"/>
        <v>12.002222222222223</v>
      </c>
      <c r="T82" s="71">
        <v>562.9</v>
      </c>
      <c r="U82" s="69">
        <f t="shared" si="35"/>
        <v>12.508888888888889</v>
      </c>
    </row>
    <row r="83" spans="1:21" x14ac:dyDescent="0.2">
      <c r="A83" s="112" t="s">
        <v>135</v>
      </c>
      <c r="B83" s="113" t="s">
        <v>136</v>
      </c>
      <c r="C83" s="114">
        <v>90</v>
      </c>
      <c r="D83" s="66">
        <f t="shared" si="27"/>
        <v>3084.9801749999992</v>
      </c>
      <c r="E83" s="69">
        <v>34.277557499999993</v>
      </c>
      <c r="F83" s="68">
        <v>1093.5</v>
      </c>
      <c r="G83" s="43">
        <f t="shared" si="28"/>
        <v>12.15</v>
      </c>
      <c r="H83" s="68">
        <v>1090.3</v>
      </c>
      <c r="I83" s="43">
        <f t="shared" si="29"/>
        <v>12.114444444444445</v>
      </c>
      <c r="J83" s="68">
        <v>1151.8</v>
      </c>
      <c r="K83" s="43">
        <f t="shared" si="30"/>
        <v>12.797777777777778</v>
      </c>
      <c r="L83" s="68">
        <v>1077.9000000000001</v>
      </c>
      <c r="M83" s="67">
        <f t="shared" si="31"/>
        <v>11.976666666666668</v>
      </c>
      <c r="N83" s="68">
        <v>1061.7</v>
      </c>
      <c r="O83" s="67">
        <f t="shared" si="32"/>
        <v>11.796666666666667</v>
      </c>
      <c r="P83" s="66">
        <v>1050</v>
      </c>
      <c r="Q83" s="69">
        <f t="shared" si="33"/>
        <v>11.666666666666666</v>
      </c>
      <c r="R83" s="70">
        <v>1080.4000000000001</v>
      </c>
      <c r="S83" s="67">
        <f t="shared" si="34"/>
        <v>12.004444444444445</v>
      </c>
      <c r="T83" s="71">
        <v>1125.9000000000001</v>
      </c>
      <c r="U83" s="69">
        <f t="shared" si="35"/>
        <v>12.510000000000002</v>
      </c>
    </row>
    <row r="84" spans="1:21" ht="25.5" x14ac:dyDescent="0.2">
      <c r="A84" s="112" t="s">
        <v>137</v>
      </c>
      <c r="B84" s="113" t="s">
        <v>138</v>
      </c>
      <c r="C84" s="114">
        <v>30</v>
      </c>
      <c r="D84" s="66">
        <f t="shared" si="27"/>
        <v>1028.3267249999999</v>
      </c>
      <c r="E84" s="69">
        <v>34.277557499999993</v>
      </c>
      <c r="F84" s="68">
        <v>364.6</v>
      </c>
      <c r="G84" s="43">
        <f t="shared" si="28"/>
        <v>12.153333333333334</v>
      </c>
      <c r="H84" s="68">
        <v>363.6</v>
      </c>
      <c r="I84" s="43">
        <f t="shared" si="29"/>
        <v>12.120000000000001</v>
      </c>
      <c r="J84" s="68">
        <v>383.6</v>
      </c>
      <c r="K84" s="43">
        <f t="shared" si="30"/>
        <v>12.786666666666667</v>
      </c>
      <c r="L84" s="68">
        <v>359.5</v>
      </c>
      <c r="M84" s="67">
        <f t="shared" si="31"/>
        <v>11.983333333333333</v>
      </c>
      <c r="N84" s="68">
        <v>354.1</v>
      </c>
      <c r="O84" s="67">
        <f t="shared" si="32"/>
        <v>11.803333333333335</v>
      </c>
      <c r="P84" s="66">
        <v>350</v>
      </c>
      <c r="Q84" s="69">
        <f t="shared" si="33"/>
        <v>11.666666666666666</v>
      </c>
      <c r="R84" s="70">
        <v>360.2</v>
      </c>
      <c r="S84" s="67">
        <f t="shared" si="34"/>
        <v>12.006666666666666</v>
      </c>
      <c r="T84" s="71">
        <v>375.3</v>
      </c>
      <c r="U84" s="69">
        <f t="shared" si="35"/>
        <v>12.51</v>
      </c>
    </row>
    <row r="85" spans="1:21" x14ac:dyDescent="0.2">
      <c r="A85" s="112" t="s">
        <v>139</v>
      </c>
      <c r="B85" s="113" t="s">
        <v>140</v>
      </c>
      <c r="C85" s="114">
        <v>15</v>
      </c>
      <c r="D85" s="66">
        <f t="shared" si="27"/>
        <v>195.21450000000002</v>
      </c>
      <c r="E85" s="69">
        <v>13.0143</v>
      </c>
      <c r="F85" s="68">
        <v>162.19999999999999</v>
      </c>
      <c r="G85" s="43">
        <f t="shared" si="28"/>
        <v>10.813333333333333</v>
      </c>
      <c r="H85" s="68">
        <v>161.80000000000001</v>
      </c>
      <c r="I85" s="43">
        <f t="shared" si="29"/>
        <v>10.786666666666667</v>
      </c>
      <c r="J85" s="68">
        <v>170.7</v>
      </c>
      <c r="K85" s="43">
        <f t="shared" si="30"/>
        <v>11.379999999999999</v>
      </c>
      <c r="L85" s="68">
        <v>159.9</v>
      </c>
      <c r="M85" s="67">
        <f t="shared" si="31"/>
        <v>10.66</v>
      </c>
      <c r="N85" s="68">
        <v>157.6</v>
      </c>
      <c r="O85" s="67">
        <f t="shared" si="32"/>
        <v>10.506666666666666</v>
      </c>
      <c r="P85" s="66">
        <v>156.15</v>
      </c>
      <c r="Q85" s="69">
        <f t="shared" si="33"/>
        <v>10.41</v>
      </c>
      <c r="R85" s="70">
        <v>160.1</v>
      </c>
      <c r="S85" s="67">
        <f t="shared" si="34"/>
        <v>10.673333333333334</v>
      </c>
      <c r="T85" s="71">
        <v>167</v>
      </c>
      <c r="U85" s="69">
        <f t="shared" si="35"/>
        <v>11.133333333333333</v>
      </c>
    </row>
    <row r="86" spans="1:21" ht="25.5" x14ac:dyDescent="0.2">
      <c r="A86" s="112" t="s">
        <v>141</v>
      </c>
      <c r="B86" s="113" t="s">
        <v>142</v>
      </c>
      <c r="C86" s="114">
        <v>30</v>
      </c>
      <c r="D86" s="66">
        <f t="shared" si="27"/>
        <v>351.01867499999997</v>
      </c>
      <c r="E86" s="69">
        <v>11.7006225</v>
      </c>
      <c r="F86" s="68">
        <v>337.1</v>
      </c>
      <c r="G86" s="43">
        <f t="shared" si="28"/>
        <v>11.236666666666668</v>
      </c>
      <c r="H86" s="68">
        <v>336.2</v>
      </c>
      <c r="I86" s="43">
        <f t="shared" si="29"/>
        <v>11.206666666666667</v>
      </c>
      <c r="J86" s="68">
        <v>355.5</v>
      </c>
      <c r="K86" s="43">
        <f t="shared" si="30"/>
        <v>11.85</v>
      </c>
      <c r="L86" s="68">
        <v>332.5</v>
      </c>
      <c r="M86" s="67">
        <f t="shared" si="31"/>
        <v>11.083333333333334</v>
      </c>
      <c r="N86" s="68">
        <v>327.5</v>
      </c>
      <c r="O86" s="67">
        <f t="shared" si="32"/>
        <v>10.916666666666666</v>
      </c>
      <c r="P86" s="66">
        <v>323.85000000000002</v>
      </c>
      <c r="Q86" s="69">
        <f t="shared" si="33"/>
        <v>10.795</v>
      </c>
      <c r="R86" s="70">
        <v>333.1</v>
      </c>
      <c r="S86" s="67">
        <f t="shared" si="34"/>
        <v>11.103333333333333</v>
      </c>
      <c r="T86" s="71">
        <v>347.2</v>
      </c>
      <c r="U86" s="69">
        <f t="shared" si="35"/>
        <v>11.573333333333332</v>
      </c>
    </row>
    <row r="87" spans="1:21" x14ac:dyDescent="0.2">
      <c r="A87" s="112"/>
      <c r="B87" s="113"/>
      <c r="C87" s="114"/>
      <c r="D87" s="68"/>
      <c r="E87" s="69"/>
      <c r="F87" s="68"/>
      <c r="G87" s="43"/>
      <c r="H87" s="68"/>
      <c r="I87" s="43"/>
      <c r="J87" s="68"/>
      <c r="K87" s="43"/>
      <c r="L87" s="68"/>
      <c r="M87" s="67"/>
      <c r="N87" s="68"/>
      <c r="O87" s="67"/>
      <c r="P87" s="66"/>
      <c r="Q87" s="67"/>
      <c r="R87" s="68"/>
      <c r="S87" s="67"/>
      <c r="T87" s="71"/>
      <c r="U87" s="69"/>
    </row>
    <row r="88" spans="1:21" ht="25.5" x14ac:dyDescent="0.2">
      <c r="A88" s="106" t="s">
        <v>143</v>
      </c>
      <c r="B88" s="81" t="s">
        <v>144</v>
      </c>
      <c r="C88" s="82"/>
      <c r="D88" s="83"/>
      <c r="E88" s="84"/>
      <c r="F88" s="83"/>
      <c r="G88" s="22"/>
      <c r="H88" s="83"/>
      <c r="I88" s="22"/>
      <c r="J88" s="83"/>
      <c r="K88" s="22"/>
      <c r="L88" s="83"/>
      <c r="M88" s="85"/>
      <c r="N88" s="86"/>
      <c r="O88" s="84"/>
      <c r="P88" s="83"/>
      <c r="Q88" s="84"/>
      <c r="R88" s="83"/>
      <c r="S88" s="84"/>
      <c r="T88" s="87"/>
      <c r="U88" s="84"/>
    </row>
    <row r="89" spans="1:21" x14ac:dyDescent="0.2">
      <c r="A89" s="112"/>
      <c r="B89" s="113"/>
      <c r="C89" s="114"/>
      <c r="D89" s="68"/>
      <c r="E89" s="69"/>
      <c r="F89" s="68"/>
      <c r="G89" s="43"/>
      <c r="H89" s="68"/>
      <c r="I89" s="43"/>
      <c r="J89" s="68"/>
      <c r="K89" s="43"/>
      <c r="L89" s="68"/>
      <c r="M89" s="67"/>
      <c r="N89" s="68"/>
      <c r="O89" s="69"/>
      <c r="P89" s="68"/>
      <c r="Q89" s="69"/>
      <c r="R89" s="68"/>
      <c r="S89" s="69"/>
      <c r="T89" s="115"/>
      <c r="U89" s="69"/>
    </row>
    <row r="90" spans="1:21" ht="25.5" x14ac:dyDescent="0.2">
      <c r="A90" s="112" t="s">
        <v>145</v>
      </c>
      <c r="B90" s="113" t="s">
        <v>146</v>
      </c>
      <c r="C90" s="114">
        <v>55</v>
      </c>
      <c r="D90" s="66">
        <f t="shared" ref="D90:D102" si="36">C90*E90</f>
        <v>1841.1879749999998</v>
      </c>
      <c r="E90" s="69">
        <v>33.476144999999995</v>
      </c>
      <c r="F90" s="68">
        <v>668.2</v>
      </c>
      <c r="G90" s="43">
        <f t="shared" ref="G90:G102" si="37">F90/C90</f>
        <v>12.14909090909091</v>
      </c>
      <c r="H90" s="68">
        <v>666.3</v>
      </c>
      <c r="I90" s="43">
        <f t="shared" ref="I90:I102" si="38">H90/C90</f>
        <v>12.114545454545453</v>
      </c>
      <c r="J90" s="68">
        <v>703.5</v>
      </c>
      <c r="K90" s="43">
        <f t="shared" ref="K90:K102" si="39">J90/C90</f>
        <v>12.790909090909091</v>
      </c>
      <c r="L90" s="68">
        <v>658.8</v>
      </c>
      <c r="M90" s="67">
        <f t="shared" ref="M90:M102" si="40">L90/C90</f>
        <v>11.978181818181817</v>
      </c>
      <c r="N90" s="68">
        <v>648.79999999999995</v>
      </c>
      <c r="O90" s="67">
        <f t="shared" ref="O90:O102" si="41">N90/C90</f>
        <v>11.796363636363635</v>
      </c>
      <c r="P90" s="66">
        <v>641.25</v>
      </c>
      <c r="Q90" s="69">
        <f t="shared" ref="Q90:Q102" si="42">P90/C90</f>
        <v>11.659090909090908</v>
      </c>
      <c r="R90" s="70">
        <v>660.3</v>
      </c>
      <c r="S90" s="67">
        <f t="shared" ref="S90:S102" si="43">R90/C90</f>
        <v>12.005454545454544</v>
      </c>
      <c r="T90" s="71">
        <v>688</v>
      </c>
      <c r="U90" s="69">
        <f t="shared" ref="U90:U102" si="44">T90/C90</f>
        <v>12.50909090909091</v>
      </c>
    </row>
    <row r="91" spans="1:21" ht="25.5" x14ac:dyDescent="0.2">
      <c r="A91" s="112" t="s">
        <v>147</v>
      </c>
      <c r="B91" s="113" t="s">
        <v>148</v>
      </c>
      <c r="C91" s="114">
        <v>55</v>
      </c>
      <c r="D91" s="66">
        <f t="shared" si="36"/>
        <v>1841.1879749999998</v>
      </c>
      <c r="E91" s="69">
        <v>33.476144999999995</v>
      </c>
      <c r="F91" s="68">
        <v>703.1</v>
      </c>
      <c r="G91" s="43">
        <f t="shared" si="37"/>
        <v>12.783636363636363</v>
      </c>
      <c r="H91" s="68">
        <v>701.3</v>
      </c>
      <c r="I91" s="43">
        <f t="shared" si="38"/>
        <v>12.75090909090909</v>
      </c>
      <c r="J91" s="68">
        <v>740.4</v>
      </c>
      <c r="K91" s="43">
        <f t="shared" si="39"/>
        <v>13.461818181818181</v>
      </c>
      <c r="L91" s="68">
        <v>693.4</v>
      </c>
      <c r="M91" s="67">
        <f t="shared" si="40"/>
        <v>12.607272727272727</v>
      </c>
      <c r="N91" s="68">
        <v>682.9</v>
      </c>
      <c r="O91" s="67">
        <f t="shared" si="41"/>
        <v>12.416363636363636</v>
      </c>
      <c r="P91" s="66">
        <v>674.95</v>
      </c>
      <c r="Q91" s="69">
        <f t="shared" si="42"/>
        <v>12.271818181818183</v>
      </c>
      <c r="R91" s="70">
        <v>694.9</v>
      </c>
      <c r="S91" s="67">
        <f t="shared" si="43"/>
        <v>12.634545454545455</v>
      </c>
      <c r="T91" s="71">
        <v>724</v>
      </c>
      <c r="U91" s="69">
        <f t="shared" si="44"/>
        <v>13.163636363636364</v>
      </c>
    </row>
    <row r="92" spans="1:21" ht="25.5" x14ac:dyDescent="0.2">
      <c r="A92" s="112" t="s">
        <v>149</v>
      </c>
      <c r="B92" s="113" t="s">
        <v>150</v>
      </c>
      <c r="C92" s="114">
        <v>35</v>
      </c>
      <c r="D92" s="66">
        <f t="shared" si="36"/>
        <v>576.21558750000008</v>
      </c>
      <c r="E92" s="69">
        <v>16.463302500000001</v>
      </c>
      <c r="F92" s="68">
        <v>378.5</v>
      </c>
      <c r="G92" s="43">
        <f t="shared" si="37"/>
        <v>10.814285714285715</v>
      </c>
      <c r="H92" s="68">
        <v>377.5</v>
      </c>
      <c r="I92" s="43">
        <f t="shared" si="38"/>
        <v>10.785714285714286</v>
      </c>
      <c r="J92" s="68">
        <v>398.8</v>
      </c>
      <c r="K92" s="43">
        <f t="shared" si="39"/>
        <v>11.394285714285715</v>
      </c>
      <c r="L92" s="68">
        <v>372.9</v>
      </c>
      <c r="M92" s="67">
        <f t="shared" si="40"/>
        <v>10.654285714285713</v>
      </c>
      <c r="N92" s="68">
        <v>367.5</v>
      </c>
      <c r="O92" s="67">
        <f t="shared" si="41"/>
        <v>10.5</v>
      </c>
      <c r="P92" s="66">
        <v>363.45</v>
      </c>
      <c r="Q92" s="69">
        <f t="shared" si="42"/>
        <v>10.384285714285713</v>
      </c>
      <c r="R92" s="70">
        <v>374</v>
      </c>
      <c r="S92" s="67">
        <f t="shared" si="43"/>
        <v>10.685714285714285</v>
      </c>
      <c r="T92" s="71">
        <v>389.6</v>
      </c>
      <c r="U92" s="69">
        <f t="shared" si="44"/>
        <v>11.131428571428572</v>
      </c>
    </row>
    <row r="93" spans="1:21" ht="38.25" x14ac:dyDescent="0.2">
      <c r="A93" s="112" t="s">
        <v>151</v>
      </c>
      <c r="B93" s="113" t="s">
        <v>152</v>
      </c>
      <c r="C93" s="114">
        <v>35</v>
      </c>
      <c r="D93" s="66">
        <f t="shared" si="36"/>
        <v>576.21558750000008</v>
      </c>
      <c r="E93" s="69">
        <v>16.463302500000001</v>
      </c>
      <c r="F93" s="68">
        <v>393.3</v>
      </c>
      <c r="G93" s="43">
        <f t="shared" si="37"/>
        <v>11.237142857142857</v>
      </c>
      <c r="H93" s="68">
        <v>392.3</v>
      </c>
      <c r="I93" s="43">
        <f t="shared" si="38"/>
        <v>11.208571428571428</v>
      </c>
      <c r="J93" s="68">
        <v>414.2</v>
      </c>
      <c r="K93" s="43">
        <f t="shared" si="39"/>
        <v>11.834285714285715</v>
      </c>
      <c r="L93" s="68">
        <v>387.9</v>
      </c>
      <c r="M93" s="67">
        <f t="shared" si="40"/>
        <v>11.082857142857142</v>
      </c>
      <c r="N93" s="68">
        <v>381.6</v>
      </c>
      <c r="O93" s="67">
        <f t="shared" si="41"/>
        <v>10.902857142857144</v>
      </c>
      <c r="P93" s="66">
        <v>378</v>
      </c>
      <c r="Q93" s="69">
        <f t="shared" si="42"/>
        <v>10.8</v>
      </c>
      <c r="R93" s="70">
        <v>388.7</v>
      </c>
      <c r="S93" s="67">
        <f t="shared" si="43"/>
        <v>11.105714285714285</v>
      </c>
      <c r="T93" s="71">
        <v>405</v>
      </c>
      <c r="U93" s="69">
        <f t="shared" si="44"/>
        <v>11.571428571428571</v>
      </c>
    </row>
    <row r="94" spans="1:21" ht="25.5" x14ac:dyDescent="0.2">
      <c r="A94" s="112" t="s">
        <v>153</v>
      </c>
      <c r="B94" s="113" t="s">
        <v>154</v>
      </c>
      <c r="C94" s="114">
        <v>25</v>
      </c>
      <c r="D94" s="66">
        <f t="shared" si="36"/>
        <v>836.90362499999992</v>
      </c>
      <c r="E94" s="69">
        <v>33.476144999999995</v>
      </c>
      <c r="F94" s="68">
        <v>319.7</v>
      </c>
      <c r="G94" s="43">
        <f t="shared" si="37"/>
        <v>12.788</v>
      </c>
      <c r="H94" s="68">
        <v>318.8</v>
      </c>
      <c r="I94" s="43">
        <f t="shared" si="38"/>
        <v>12.752000000000001</v>
      </c>
      <c r="J94" s="68">
        <v>336.3</v>
      </c>
      <c r="K94" s="43">
        <f t="shared" si="39"/>
        <v>13.452</v>
      </c>
      <c r="L94" s="68">
        <v>315.10000000000002</v>
      </c>
      <c r="M94" s="67">
        <f t="shared" si="40"/>
        <v>12.604000000000001</v>
      </c>
      <c r="N94" s="68">
        <v>310.39999999999998</v>
      </c>
      <c r="O94" s="67">
        <f t="shared" si="41"/>
        <v>12.415999999999999</v>
      </c>
      <c r="P94" s="66">
        <v>306.95</v>
      </c>
      <c r="Q94" s="69">
        <f t="shared" si="42"/>
        <v>12.277999999999999</v>
      </c>
      <c r="R94" s="70">
        <v>315.89999999999998</v>
      </c>
      <c r="S94" s="67">
        <f t="shared" si="43"/>
        <v>12.635999999999999</v>
      </c>
      <c r="T94" s="71">
        <v>329.1</v>
      </c>
      <c r="U94" s="69">
        <f t="shared" si="44"/>
        <v>13.164000000000001</v>
      </c>
    </row>
    <row r="95" spans="1:21" ht="25.5" x14ac:dyDescent="0.2">
      <c r="A95" s="112" t="s">
        <v>155</v>
      </c>
      <c r="B95" s="113" t="s">
        <v>156</v>
      </c>
      <c r="C95" s="114">
        <v>25</v>
      </c>
      <c r="D95" s="66">
        <f t="shared" si="36"/>
        <v>836.90362499999992</v>
      </c>
      <c r="E95" s="69">
        <v>33.476144999999995</v>
      </c>
      <c r="F95" s="68">
        <v>319.7</v>
      </c>
      <c r="G95" s="43">
        <f t="shared" si="37"/>
        <v>12.788</v>
      </c>
      <c r="H95" s="68">
        <v>318.8</v>
      </c>
      <c r="I95" s="43">
        <f t="shared" si="38"/>
        <v>12.752000000000001</v>
      </c>
      <c r="J95" s="68">
        <v>336.3</v>
      </c>
      <c r="K95" s="43">
        <f t="shared" si="39"/>
        <v>13.452</v>
      </c>
      <c r="L95" s="68">
        <v>315.10000000000002</v>
      </c>
      <c r="M95" s="67">
        <f t="shared" si="40"/>
        <v>12.604000000000001</v>
      </c>
      <c r="N95" s="68">
        <v>310.39999999999998</v>
      </c>
      <c r="O95" s="67">
        <f t="shared" si="41"/>
        <v>12.415999999999999</v>
      </c>
      <c r="P95" s="66">
        <v>306.95</v>
      </c>
      <c r="Q95" s="69">
        <f t="shared" si="42"/>
        <v>12.277999999999999</v>
      </c>
      <c r="R95" s="70">
        <v>315.89999999999998</v>
      </c>
      <c r="S95" s="67">
        <f t="shared" si="43"/>
        <v>12.635999999999999</v>
      </c>
      <c r="T95" s="71">
        <v>329.1</v>
      </c>
      <c r="U95" s="69">
        <f t="shared" si="44"/>
        <v>13.164000000000001</v>
      </c>
    </row>
    <row r="96" spans="1:21" ht="25.5" x14ac:dyDescent="0.2">
      <c r="A96" s="112" t="s">
        <v>157</v>
      </c>
      <c r="B96" s="113" t="s">
        <v>158</v>
      </c>
      <c r="C96" s="114">
        <v>10</v>
      </c>
      <c r="D96" s="66">
        <f t="shared" si="36"/>
        <v>334.76144999999997</v>
      </c>
      <c r="E96" s="69">
        <v>33.476144999999995</v>
      </c>
      <c r="F96" s="68">
        <v>127.8</v>
      </c>
      <c r="G96" s="43">
        <f t="shared" si="37"/>
        <v>12.78</v>
      </c>
      <c r="H96" s="68">
        <v>127.6</v>
      </c>
      <c r="I96" s="43">
        <f t="shared" si="38"/>
        <v>12.76</v>
      </c>
      <c r="J96" s="68">
        <v>135.1</v>
      </c>
      <c r="K96" s="43">
        <f t="shared" si="39"/>
        <v>13.51</v>
      </c>
      <c r="L96" s="68">
        <v>126.1</v>
      </c>
      <c r="M96" s="67">
        <f t="shared" si="40"/>
        <v>12.61</v>
      </c>
      <c r="N96" s="68">
        <v>124.1</v>
      </c>
      <c r="O96" s="67">
        <f t="shared" si="41"/>
        <v>12.41</v>
      </c>
      <c r="P96" s="66">
        <v>123.1</v>
      </c>
      <c r="Q96" s="69">
        <f t="shared" si="42"/>
        <v>12.309999999999999</v>
      </c>
      <c r="R96" s="70">
        <v>126.5</v>
      </c>
      <c r="S96" s="67">
        <f t="shared" si="43"/>
        <v>12.65</v>
      </c>
      <c r="T96" s="71">
        <v>131.6</v>
      </c>
      <c r="U96" s="69">
        <f t="shared" si="44"/>
        <v>13.16</v>
      </c>
    </row>
    <row r="97" spans="1:21" ht="25.5" x14ac:dyDescent="0.2">
      <c r="A97" s="112" t="s">
        <v>159</v>
      </c>
      <c r="B97" s="113" t="s">
        <v>160</v>
      </c>
      <c r="C97" s="114">
        <v>50</v>
      </c>
      <c r="D97" s="66">
        <f t="shared" si="36"/>
        <v>1673.8072499999998</v>
      </c>
      <c r="E97" s="69">
        <v>33.476144999999995</v>
      </c>
      <c r="F97" s="68">
        <v>639.20000000000005</v>
      </c>
      <c r="G97" s="43">
        <f t="shared" si="37"/>
        <v>12.784000000000001</v>
      </c>
      <c r="H97" s="68">
        <v>637.79999999999995</v>
      </c>
      <c r="I97" s="43">
        <f t="shared" si="38"/>
        <v>12.755999999999998</v>
      </c>
      <c r="J97" s="68">
        <v>674</v>
      </c>
      <c r="K97" s="43">
        <f t="shared" si="39"/>
        <v>13.48</v>
      </c>
      <c r="L97" s="68">
        <v>630.29999999999995</v>
      </c>
      <c r="M97" s="67">
        <f t="shared" si="40"/>
        <v>12.606</v>
      </c>
      <c r="N97" s="68">
        <v>620.9</v>
      </c>
      <c r="O97" s="67">
        <f t="shared" si="41"/>
        <v>12.417999999999999</v>
      </c>
      <c r="P97" s="66">
        <v>613.75</v>
      </c>
      <c r="Q97" s="69">
        <f t="shared" si="42"/>
        <v>12.275</v>
      </c>
      <c r="R97" s="70">
        <v>631.79999999999995</v>
      </c>
      <c r="S97" s="67">
        <f t="shared" si="43"/>
        <v>12.635999999999999</v>
      </c>
      <c r="T97" s="71">
        <v>658.2</v>
      </c>
      <c r="U97" s="69">
        <f t="shared" si="44"/>
        <v>13.164000000000001</v>
      </c>
    </row>
    <row r="98" spans="1:21" ht="25.5" x14ac:dyDescent="0.2">
      <c r="A98" s="112" t="s">
        <v>161</v>
      </c>
      <c r="B98" s="113" t="s">
        <v>162</v>
      </c>
      <c r="C98" s="114">
        <v>50</v>
      </c>
      <c r="D98" s="66">
        <f t="shared" si="36"/>
        <v>1673.8072499999998</v>
      </c>
      <c r="E98" s="69">
        <v>33.476144999999995</v>
      </c>
      <c r="F98" s="68">
        <v>639.6</v>
      </c>
      <c r="G98" s="43">
        <f t="shared" si="37"/>
        <v>12.792</v>
      </c>
      <c r="H98" s="68">
        <v>637.79999999999995</v>
      </c>
      <c r="I98" s="43">
        <f t="shared" si="38"/>
        <v>12.755999999999998</v>
      </c>
      <c r="J98" s="68">
        <v>674</v>
      </c>
      <c r="K98" s="43">
        <f t="shared" si="39"/>
        <v>13.48</v>
      </c>
      <c r="L98" s="68">
        <v>630.29999999999995</v>
      </c>
      <c r="M98" s="67">
        <f t="shared" si="40"/>
        <v>12.606</v>
      </c>
      <c r="N98" s="68">
        <v>620.9</v>
      </c>
      <c r="O98" s="67">
        <f t="shared" si="41"/>
        <v>12.417999999999999</v>
      </c>
      <c r="P98" s="66">
        <v>613.75</v>
      </c>
      <c r="Q98" s="69">
        <f t="shared" si="42"/>
        <v>12.275</v>
      </c>
      <c r="R98" s="70">
        <v>631.79999999999995</v>
      </c>
      <c r="S98" s="67">
        <f t="shared" si="43"/>
        <v>12.635999999999999</v>
      </c>
      <c r="T98" s="71">
        <v>658.2</v>
      </c>
      <c r="U98" s="69">
        <f t="shared" si="44"/>
        <v>13.164000000000001</v>
      </c>
    </row>
    <row r="99" spans="1:21" x14ac:dyDescent="0.2">
      <c r="A99" s="112" t="s">
        <v>163</v>
      </c>
      <c r="B99" s="113" t="s">
        <v>164</v>
      </c>
      <c r="C99" s="114">
        <v>25</v>
      </c>
      <c r="D99" s="66">
        <f t="shared" si="36"/>
        <v>1127.41565625</v>
      </c>
      <c r="E99" s="69">
        <v>45.09662625</v>
      </c>
      <c r="F99" s="68">
        <v>319.7</v>
      </c>
      <c r="G99" s="43">
        <f t="shared" si="37"/>
        <v>12.788</v>
      </c>
      <c r="H99" s="68">
        <v>318.8</v>
      </c>
      <c r="I99" s="43">
        <f t="shared" si="38"/>
        <v>12.752000000000001</v>
      </c>
      <c r="J99" s="68">
        <v>336.3</v>
      </c>
      <c r="K99" s="43">
        <f t="shared" si="39"/>
        <v>13.452</v>
      </c>
      <c r="L99" s="68">
        <v>315.10000000000002</v>
      </c>
      <c r="M99" s="67">
        <f t="shared" si="40"/>
        <v>12.604000000000001</v>
      </c>
      <c r="N99" s="68">
        <v>310.39999999999998</v>
      </c>
      <c r="O99" s="67">
        <f t="shared" si="41"/>
        <v>12.415999999999999</v>
      </c>
      <c r="P99" s="66">
        <v>306.95</v>
      </c>
      <c r="Q99" s="69">
        <f t="shared" si="42"/>
        <v>12.277999999999999</v>
      </c>
      <c r="R99" s="70">
        <v>315.89999999999998</v>
      </c>
      <c r="S99" s="67">
        <f t="shared" si="43"/>
        <v>12.635999999999999</v>
      </c>
      <c r="T99" s="71">
        <v>329.1</v>
      </c>
      <c r="U99" s="69">
        <f t="shared" si="44"/>
        <v>13.164000000000001</v>
      </c>
    </row>
    <row r="100" spans="1:21" x14ac:dyDescent="0.2">
      <c r="A100" s="112" t="s">
        <v>165</v>
      </c>
      <c r="B100" s="113" t="s">
        <v>166</v>
      </c>
      <c r="C100" s="114">
        <v>15</v>
      </c>
      <c r="D100" s="66">
        <f t="shared" si="36"/>
        <v>241.96933124999998</v>
      </c>
      <c r="E100" s="69">
        <v>16.13128875</v>
      </c>
      <c r="F100" s="68">
        <v>168.8</v>
      </c>
      <c r="G100" s="43">
        <f t="shared" si="37"/>
        <v>11.253333333333334</v>
      </c>
      <c r="H100" s="68">
        <v>168.2</v>
      </c>
      <c r="I100" s="43">
        <f t="shared" si="38"/>
        <v>11.213333333333333</v>
      </c>
      <c r="J100" s="68">
        <v>177.1</v>
      </c>
      <c r="K100" s="43">
        <f t="shared" si="39"/>
        <v>11.806666666666667</v>
      </c>
      <c r="L100" s="68">
        <v>166.2</v>
      </c>
      <c r="M100" s="67">
        <f t="shared" si="40"/>
        <v>11.08</v>
      </c>
      <c r="N100" s="68">
        <v>163.69999999999999</v>
      </c>
      <c r="O100" s="67">
        <f t="shared" si="41"/>
        <v>10.913333333333332</v>
      </c>
      <c r="P100" s="66">
        <v>162.25</v>
      </c>
      <c r="Q100" s="69">
        <f t="shared" si="42"/>
        <v>10.816666666666666</v>
      </c>
      <c r="R100" s="70">
        <v>166.6</v>
      </c>
      <c r="S100" s="67">
        <f t="shared" si="43"/>
        <v>11.106666666666666</v>
      </c>
      <c r="T100" s="71">
        <v>173.6</v>
      </c>
      <c r="U100" s="69">
        <f t="shared" si="44"/>
        <v>11.573333333333332</v>
      </c>
    </row>
    <row r="101" spans="1:21" x14ac:dyDescent="0.2">
      <c r="A101" s="112" t="s">
        <v>167</v>
      </c>
      <c r="B101" s="113" t="s">
        <v>168</v>
      </c>
      <c r="C101" s="114">
        <v>25</v>
      </c>
      <c r="D101" s="66">
        <f t="shared" si="36"/>
        <v>411.86878125000004</v>
      </c>
      <c r="E101" s="69">
        <v>16.474751250000001</v>
      </c>
      <c r="F101" s="68">
        <v>259.8</v>
      </c>
      <c r="G101" s="43">
        <f t="shared" si="37"/>
        <v>10.392000000000001</v>
      </c>
      <c r="H101" s="68">
        <v>262.89999999999998</v>
      </c>
      <c r="I101" s="43">
        <f t="shared" si="38"/>
        <v>10.515999999999998</v>
      </c>
      <c r="J101" s="68">
        <v>277.7</v>
      </c>
      <c r="K101" s="43">
        <f t="shared" si="39"/>
        <v>11.107999999999999</v>
      </c>
      <c r="L101" s="68">
        <v>256</v>
      </c>
      <c r="M101" s="67">
        <f t="shared" si="40"/>
        <v>10.24</v>
      </c>
      <c r="N101" s="68">
        <v>256.10000000000002</v>
      </c>
      <c r="O101" s="67">
        <f t="shared" si="41"/>
        <v>10.244000000000002</v>
      </c>
      <c r="P101" s="66">
        <v>253.6</v>
      </c>
      <c r="Q101" s="69">
        <f t="shared" si="42"/>
        <v>10.144</v>
      </c>
      <c r="R101" s="70">
        <v>256.5</v>
      </c>
      <c r="S101" s="67">
        <f t="shared" si="43"/>
        <v>10.26</v>
      </c>
      <c r="T101" s="71">
        <v>267.39999999999998</v>
      </c>
      <c r="U101" s="69">
        <f t="shared" si="44"/>
        <v>10.696</v>
      </c>
    </row>
    <row r="102" spans="1:21" ht="38.25" x14ac:dyDescent="0.2">
      <c r="A102" s="112" t="s">
        <v>169</v>
      </c>
      <c r="B102" s="113" t="s">
        <v>170</v>
      </c>
      <c r="C102" s="114">
        <v>25</v>
      </c>
      <c r="D102" s="66">
        <f t="shared" si="36"/>
        <v>325.43071874999993</v>
      </c>
      <c r="E102" s="67">
        <v>13.017228749999997</v>
      </c>
      <c r="F102" s="66">
        <v>259.8</v>
      </c>
      <c r="G102" s="43">
        <f t="shared" si="37"/>
        <v>10.392000000000001</v>
      </c>
      <c r="H102" s="66">
        <v>262.89999999999998</v>
      </c>
      <c r="I102" s="43">
        <f t="shared" si="38"/>
        <v>10.515999999999998</v>
      </c>
      <c r="J102" s="66">
        <v>277.7</v>
      </c>
      <c r="K102" s="43">
        <f t="shared" si="39"/>
        <v>11.107999999999999</v>
      </c>
      <c r="L102" s="68">
        <v>256</v>
      </c>
      <c r="M102" s="67">
        <f t="shared" si="40"/>
        <v>10.24</v>
      </c>
      <c r="N102" s="68">
        <v>256.10000000000002</v>
      </c>
      <c r="O102" s="67">
        <f t="shared" si="41"/>
        <v>10.244000000000002</v>
      </c>
      <c r="P102" s="66">
        <v>253.6</v>
      </c>
      <c r="Q102" s="69">
        <f t="shared" si="42"/>
        <v>10.144</v>
      </c>
      <c r="R102" s="70">
        <v>256.5</v>
      </c>
      <c r="S102" s="67">
        <f t="shared" si="43"/>
        <v>10.26</v>
      </c>
      <c r="T102" s="71">
        <v>267.39999999999998</v>
      </c>
      <c r="U102" s="69">
        <f t="shared" si="44"/>
        <v>10.696</v>
      </c>
    </row>
    <row r="103" spans="1:21" x14ac:dyDescent="0.2">
      <c r="A103" s="112"/>
      <c r="B103" s="113"/>
      <c r="C103" s="114"/>
      <c r="D103" s="68"/>
      <c r="E103" s="69"/>
      <c r="F103" s="68"/>
      <c r="G103" s="43"/>
      <c r="H103" s="68"/>
      <c r="I103" s="43"/>
      <c r="J103" s="68"/>
      <c r="K103" s="43"/>
      <c r="L103" s="68"/>
      <c r="M103" s="67"/>
      <c r="N103" s="68"/>
      <c r="O103" s="67"/>
      <c r="P103" s="66"/>
      <c r="Q103" s="67"/>
      <c r="R103" s="68"/>
      <c r="S103" s="67"/>
      <c r="T103" s="71"/>
      <c r="U103" s="69"/>
    </row>
    <row r="104" spans="1:21" x14ac:dyDescent="0.2">
      <c r="A104" s="106" t="s">
        <v>171</v>
      </c>
      <c r="B104" s="81" t="s">
        <v>172</v>
      </c>
      <c r="C104" s="82"/>
      <c r="D104" s="83"/>
      <c r="E104" s="84"/>
      <c r="F104" s="83"/>
      <c r="G104" s="22"/>
      <c r="H104" s="83"/>
      <c r="I104" s="22"/>
      <c r="J104" s="83"/>
      <c r="K104" s="22"/>
      <c r="L104" s="83"/>
      <c r="M104" s="85"/>
      <c r="N104" s="86"/>
      <c r="O104" s="84"/>
      <c r="P104" s="83"/>
      <c r="Q104" s="84"/>
      <c r="R104" s="83"/>
      <c r="S104" s="84"/>
      <c r="T104" s="87"/>
      <c r="U104" s="84"/>
    </row>
    <row r="105" spans="1:21" x14ac:dyDescent="0.2">
      <c r="A105" s="112"/>
      <c r="B105" s="113"/>
      <c r="C105" s="114"/>
      <c r="D105" s="68"/>
      <c r="E105" s="69"/>
      <c r="F105" s="68"/>
      <c r="G105" s="43"/>
      <c r="H105" s="68"/>
      <c r="I105" s="43"/>
      <c r="J105" s="68"/>
      <c r="K105" s="43"/>
      <c r="L105" s="68"/>
      <c r="M105" s="67"/>
      <c r="N105" s="68"/>
      <c r="O105" s="67"/>
      <c r="P105" s="66"/>
      <c r="Q105" s="67"/>
      <c r="R105" s="68"/>
      <c r="S105" s="67"/>
      <c r="T105" s="71"/>
      <c r="U105" s="69"/>
    </row>
    <row r="106" spans="1:21" ht="25.5" x14ac:dyDescent="0.2">
      <c r="A106" s="112" t="s">
        <v>173</v>
      </c>
      <c r="B106" s="113" t="s">
        <v>174</v>
      </c>
      <c r="C106" s="114">
        <v>45</v>
      </c>
      <c r="D106" s="66">
        <f t="shared" ref="D106:D112" si="45">C106*E106</f>
        <v>585.77529374999983</v>
      </c>
      <c r="E106" s="69">
        <v>13.017228749999997</v>
      </c>
      <c r="F106" s="68">
        <v>505.7</v>
      </c>
      <c r="G106" s="43">
        <f t="shared" ref="G106:G112" si="46">F106/C106</f>
        <v>11.237777777777778</v>
      </c>
      <c r="H106" s="68">
        <v>504.5</v>
      </c>
      <c r="I106" s="43">
        <f t="shared" ref="I106:I112" si="47">H106/C106</f>
        <v>11.21111111111111</v>
      </c>
      <c r="J106" s="68">
        <v>532.6</v>
      </c>
      <c r="K106" s="43">
        <f t="shared" ref="K106:K112" si="48">J106/C106</f>
        <v>11.835555555555556</v>
      </c>
      <c r="L106" s="68">
        <v>498.6</v>
      </c>
      <c r="M106" s="67">
        <f t="shared" ref="M106:M112" si="49">L106/C106</f>
        <v>11.08</v>
      </c>
      <c r="N106" s="68">
        <v>491.3</v>
      </c>
      <c r="O106" s="67">
        <f t="shared" ref="O106:O112" si="50">N106/C106</f>
        <v>10.917777777777777</v>
      </c>
      <c r="P106" s="66">
        <v>485.75</v>
      </c>
      <c r="Q106" s="69">
        <f t="shared" ref="Q106:Q112" si="51">P106/C106</f>
        <v>10.794444444444444</v>
      </c>
      <c r="R106" s="70">
        <v>499.7</v>
      </c>
      <c r="S106" s="67">
        <f t="shared" ref="S106:S112" si="52">R106/C106</f>
        <v>11.104444444444445</v>
      </c>
      <c r="T106" s="71">
        <v>520.70000000000005</v>
      </c>
      <c r="U106" s="69">
        <f t="shared" ref="U106:U112" si="53">T106/C106</f>
        <v>11.571111111111112</v>
      </c>
    </row>
    <row r="107" spans="1:21" ht="25.5" x14ac:dyDescent="0.2">
      <c r="A107" s="112" t="s">
        <v>175</v>
      </c>
      <c r="B107" s="113" t="s">
        <v>176</v>
      </c>
      <c r="C107" s="114">
        <v>15</v>
      </c>
      <c r="D107" s="66">
        <f t="shared" si="45"/>
        <v>195.25843124999997</v>
      </c>
      <c r="E107" s="69">
        <v>13.017228749999997</v>
      </c>
      <c r="F107" s="68">
        <v>191.9</v>
      </c>
      <c r="G107" s="43">
        <f t="shared" si="46"/>
        <v>12.793333333333333</v>
      </c>
      <c r="H107" s="68">
        <v>191.3</v>
      </c>
      <c r="I107" s="43">
        <f t="shared" si="47"/>
        <v>12.753333333333334</v>
      </c>
      <c r="J107" s="68">
        <v>202.6</v>
      </c>
      <c r="K107" s="43">
        <f t="shared" si="48"/>
        <v>13.506666666666666</v>
      </c>
      <c r="L107" s="68">
        <v>188.9</v>
      </c>
      <c r="M107" s="67">
        <f t="shared" si="49"/>
        <v>12.593333333333334</v>
      </c>
      <c r="N107" s="68">
        <v>186.1</v>
      </c>
      <c r="O107" s="67">
        <f t="shared" si="50"/>
        <v>12.406666666666666</v>
      </c>
      <c r="P107" s="66">
        <v>184.4</v>
      </c>
      <c r="Q107" s="69">
        <f t="shared" si="51"/>
        <v>12.293333333333333</v>
      </c>
      <c r="R107" s="70">
        <v>189.4</v>
      </c>
      <c r="S107" s="67">
        <f t="shared" si="52"/>
        <v>12.626666666666667</v>
      </c>
      <c r="T107" s="71">
        <v>197.5</v>
      </c>
      <c r="U107" s="69">
        <f t="shared" si="53"/>
        <v>13.166666666666666</v>
      </c>
    </row>
    <row r="108" spans="1:21" ht="25.5" x14ac:dyDescent="0.2">
      <c r="A108" s="112" t="s">
        <v>177</v>
      </c>
      <c r="B108" s="113" t="s">
        <v>178</v>
      </c>
      <c r="C108" s="114">
        <v>5</v>
      </c>
      <c r="D108" s="66">
        <f t="shared" si="45"/>
        <v>65.086143749999991</v>
      </c>
      <c r="E108" s="69">
        <v>13.017228749999997</v>
      </c>
      <c r="F108" s="68">
        <v>59.5</v>
      </c>
      <c r="G108" s="43">
        <f t="shared" si="46"/>
        <v>11.9</v>
      </c>
      <c r="H108" s="68">
        <v>59.3</v>
      </c>
      <c r="I108" s="43">
        <f t="shared" si="47"/>
        <v>11.86</v>
      </c>
      <c r="J108" s="68">
        <v>62.5</v>
      </c>
      <c r="K108" s="43">
        <f t="shared" si="48"/>
        <v>12.5</v>
      </c>
      <c r="L108" s="68">
        <v>58.6</v>
      </c>
      <c r="M108" s="67">
        <f t="shared" si="49"/>
        <v>11.72</v>
      </c>
      <c r="N108" s="68">
        <v>58</v>
      </c>
      <c r="O108" s="67">
        <f t="shared" si="50"/>
        <v>11.6</v>
      </c>
      <c r="P108" s="66">
        <v>57.35</v>
      </c>
      <c r="Q108" s="69">
        <f t="shared" si="51"/>
        <v>11.47</v>
      </c>
      <c r="R108" s="70">
        <v>58.9</v>
      </c>
      <c r="S108" s="67">
        <f t="shared" si="52"/>
        <v>11.78</v>
      </c>
      <c r="T108" s="71">
        <v>61.2</v>
      </c>
      <c r="U108" s="69">
        <f t="shared" si="53"/>
        <v>12.24</v>
      </c>
    </row>
    <row r="109" spans="1:21" ht="38.25" x14ac:dyDescent="0.2">
      <c r="A109" s="112" t="s">
        <v>179</v>
      </c>
      <c r="B109" s="113" t="s">
        <v>180</v>
      </c>
      <c r="C109" s="114">
        <v>20</v>
      </c>
      <c r="D109" s="66">
        <f t="shared" si="45"/>
        <v>260.34457499999996</v>
      </c>
      <c r="E109" s="69">
        <v>13.017228749999997</v>
      </c>
      <c r="F109" s="68">
        <v>255.7</v>
      </c>
      <c r="G109" s="43">
        <f t="shared" si="46"/>
        <v>12.785</v>
      </c>
      <c r="H109" s="68">
        <v>255.3</v>
      </c>
      <c r="I109" s="43">
        <f t="shared" si="47"/>
        <v>12.765000000000001</v>
      </c>
      <c r="J109" s="68">
        <v>270.10000000000002</v>
      </c>
      <c r="K109" s="43">
        <f t="shared" si="48"/>
        <v>13.505000000000001</v>
      </c>
      <c r="L109" s="68">
        <v>252</v>
      </c>
      <c r="M109" s="67">
        <f t="shared" si="49"/>
        <v>12.6</v>
      </c>
      <c r="N109" s="68">
        <v>248.3</v>
      </c>
      <c r="O109" s="67">
        <f t="shared" si="50"/>
        <v>12.415000000000001</v>
      </c>
      <c r="P109" s="66">
        <v>245.85</v>
      </c>
      <c r="Q109" s="69">
        <f t="shared" si="51"/>
        <v>12.2925</v>
      </c>
      <c r="R109" s="70">
        <v>252.7</v>
      </c>
      <c r="S109" s="67">
        <f t="shared" si="52"/>
        <v>12.635</v>
      </c>
      <c r="T109" s="71">
        <v>263.3</v>
      </c>
      <c r="U109" s="69">
        <f t="shared" si="53"/>
        <v>13.165000000000001</v>
      </c>
    </row>
    <row r="110" spans="1:21" ht="38.25" x14ac:dyDescent="0.2">
      <c r="A110" s="112" t="s">
        <v>181</v>
      </c>
      <c r="B110" s="113" t="s">
        <v>182</v>
      </c>
      <c r="C110" s="114">
        <v>55</v>
      </c>
      <c r="D110" s="66">
        <f t="shared" si="45"/>
        <v>715.94758124999987</v>
      </c>
      <c r="E110" s="69">
        <v>13.017228749999997</v>
      </c>
      <c r="F110" s="68">
        <v>654</v>
      </c>
      <c r="G110" s="43">
        <f t="shared" si="46"/>
        <v>11.890909090909091</v>
      </c>
      <c r="H110" s="68">
        <v>651.9</v>
      </c>
      <c r="I110" s="43">
        <f t="shared" si="47"/>
        <v>11.852727272727272</v>
      </c>
      <c r="J110" s="68">
        <v>689.4</v>
      </c>
      <c r="K110" s="43">
        <f t="shared" si="48"/>
        <v>12.534545454545453</v>
      </c>
      <c r="L110" s="68">
        <v>644.9</v>
      </c>
      <c r="M110" s="67">
        <f t="shared" si="49"/>
        <v>11.725454545454545</v>
      </c>
      <c r="N110" s="68">
        <v>635</v>
      </c>
      <c r="O110" s="67">
        <f t="shared" si="50"/>
        <v>11.545454545454545</v>
      </c>
      <c r="P110" s="66">
        <v>627.79999999999995</v>
      </c>
      <c r="Q110" s="69">
        <f t="shared" si="51"/>
        <v>11.414545454545454</v>
      </c>
      <c r="R110" s="70">
        <v>646.20000000000005</v>
      </c>
      <c r="S110" s="67">
        <f t="shared" si="52"/>
        <v>11.74909090909091</v>
      </c>
      <c r="T110" s="71">
        <v>673.3</v>
      </c>
      <c r="U110" s="69">
        <f t="shared" si="53"/>
        <v>12.24181818181818</v>
      </c>
    </row>
    <row r="111" spans="1:21" ht="25.5" x14ac:dyDescent="0.2">
      <c r="A111" s="112" t="s">
        <v>183</v>
      </c>
      <c r="B111" s="113" t="s">
        <v>184</v>
      </c>
      <c r="C111" s="114">
        <v>13</v>
      </c>
      <c r="D111" s="66">
        <f t="shared" si="45"/>
        <v>169.22397374999997</v>
      </c>
      <c r="E111" s="69">
        <v>13.017228749999997</v>
      </c>
      <c r="F111" s="68">
        <v>166.4</v>
      </c>
      <c r="G111" s="43">
        <f t="shared" si="46"/>
        <v>12.8</v>
      </c>
      <c r="H111" s="68">
        <v>165.8</v>
      </c>
      <c r="I111" s="43">
        <f t="shared" si="47"/>
        <v>12.753846153846155</v>
      </c>
      <c r="J111" s="68">
        <v>174.6</v>
      </c>
      <c r="K111" s="43">
        <f t="shared" si="48"/>
        <v>13.430769230769231</v>
      </c>
      <c r="L111" s="68">
        <v>163.80000000000001</v>
      </c>
      <c r="M111" s="67">
        <f t="shared" si="49"/>
        <v>12.600000000000001</v>
      </c>
      <c r="N111" s="68">
        <v>161.19999999999999</v>
      </c>
      <c r="O111" s="67">
        <f t="shared" si="50"/>
        <v>12.399999999999999</v>
      </c>
      <c r="P111" s="66">
        <v>159.94999999999999</v>
      </c>
      <c r="Q111" s="69">
        <f t="shared" si="51"/>
        <v>12.303846153846154</v>
      </c>
      <c r="R111" s="70">
        <v>164.3</v>
      </c>
      <c r="S111" s="67">
        <f t="shared" si="52"/>
        <v>12.63846153846154</v>
      </c>
      <c r="T111" s="71">
        <v>171.1</v>
      </c>
      <c r="U111" s="69">
        <f t="shared" si="53"/>
        <v>13.161538461538461</v>
      </c>
    </row>
    <row r="112" spans="1:21" ht="38.25" x14ac:dyDescent="0.2">
      <c r="A112" s="112" t="s">
        <v>185</v>
      </c>
      <c r="B112" s="113" t="s">
        <v>186</v>
      </c>
      <c r="C112" s="114">
        <v>15</v>
      </c>
      <c r="D112" s="66">
        <f t="shared" si="45"/>
        <v>195.25843124999997</v>
      </c>
      <c r="E112" s="67">
        <v>13.017228749999997</v>
      </c>
      <c r="F112" s="66">
        <v>182.2</v>
      </c>
      <c r="G112" s="43">
        <f t="shared" si="46"/>
        <v>12.146666666666667</v>
      </c>
      <c r="H112" s="66">
        <v>181.5</v>
      </c>
      <c r="I112" s="43">
        <f t="shared" si="47"/>
        <v>12.1</v>
      </c>
      <c r="J112" s="66">
        <v>192.4</v>
      </c>
      <c r="K112" s="43">
        <f t="shared" si="48"/>
        <v>12.826666666666666</v>
      </c>
      <c r="L112" s="68">
        <v>179.8</v>
      </c>
      <c r="M112" s="67">
        <f t="shared" si="49"/>
        <v>11.986666666666668</v>
      </c>
      <c r="N112" s="68">
        <v>177</v>
      </c>
      <c r="O112" s="67">
        <f t="shared" si="50"/>
        <v>11.8</v>
      </c>
      <c r="P112" s="66">
        <v>175.5</v>
      </c>
      <c r="Q112" s="69">
        <f t="shared" si="51"/>
        <v>11.7</v>
      </c>
      <c r="R112" s="70">
        <v>179.9</v>
      </c>
      <c r="S112" s="67">
        <f t="shared" si="52"/>
        <v>11.993333333333334</v>
      </c>
      <c r="T112" s="71">
        <v>187.6</v>
      </c>
      <c r="U112" s="69">
        <f t="shared" si="53"/>
        <v>12.506666666666666</v>
      </c>
    </row>
    <row r="113" spans="1:21" x14ac:dyDescent="0.2">
      <c r="A113" s="112"/>
      <c r="B113" s="113"/>
      <c r="C113" s="114"/>
      <c r="D113" s="66"/>
      <c r="E113" s="67"/>
      <c r="F113" s="66"/>
      <c r="G113" s="43"/>
      <c r="H113" s="66"/>
      <c r="I113" s="43"/>
      <c r="J113" s="66"/>
      <c r="K113" s="43"/>
      <c r="L113" s="68"/>
      <c r="M113" s="67"/>
      <c r="N113" s="68"/>
      <c r="O113" s="67"/>
      <c r="P113" s="66"/>
      <c r="Q113" s="67"/>
      <c r="R113" s="68"/>
      <c r="S113" s="67"/>
      <c r="T113" s="71"/>
      <c r="U113" s="69"/>
    </row>
    <row r="114" spans="1:21" x14ac:dyDescent="0.2">
      <c r="A114" s="106" t="s">
        <v>187</v>
      </c>
      <c r="B114" s="81" t="s">
        <v>188</v>
      </c>
      <c r="C114" s="82"/>
      <c r="D114" s="83"/>
      <c r="E114" s="84"/>
      <c r="F114" s="83"/>
      <c r="G114" s="22"/>
      <c r="H114" s="83"/>
      <c r="I114" s="22"/>
      <c r="J114" s="83"/>
      <c r="K114" s="22"/>
      <c r="L114" s="83"/>
      <c r="M114" s="85"/>
      <c r="N114" s="86"/>
      <c r="O114" s="84"/>
      <c r="P114" s="83"/>
      <c r="Q114" s="84"/>
      <c r="R114" s="83"/>
      <c r="S114" s="84"/>
      <c r="T114" s="87"/>
      <c r="U114" s="84"/>
    </row>
    <row r="115" spans="1:21" x14ac:dyDescent="0.2">
      <c r="A115" s="112"/>
      <c r="B115" s="113"/>
      <c r="C115" s="114"/>
      <c r="D115" s="66"/>
      <c r="E115" s="67"/>
      <c r="F115" s="66"/>
      <c r="G115" s="43"/>
      <c r="H115" s="66"/>
      <c r="I115" s="43"/>
      <c r="J115" s="66"/>
      <c r="K115" s="43"/>
      <c r="L115" s="68"/>
      <c r="M115" s="67"/>
      <c r="N115" s="68"/>
      <c r="O115" s="67"/>
      <c r="P115" s="66"/>
      <c r="Q115" s="67"/>
      <c r="R115" s="68"/>
      <c r="S115" s="67"/>
      <c r="T115" s="71"/>
      <c r="U115" s="69"/>
    </row>
    <row r="116" spans="1:21" x14ac:dyDescent="0.2">
      <c r="A116" s="112" t="s">
        <v>189</v>
      </c>
      <c r="B116" s="113" t="s">
        <v>190</v>
      </c>
      <c r="C116" s="114">
        <v>15</v>
      </c>
      <c r="D116" s="66">
        <f>C116*E116</f>
        <v>195.25843124999997</v>
      </c>
      <c r="E116" s="67">
        <v>13.017228749999997</v>
      </c>
      <c r="F116" s="66">
        <v>162.19999999999999</v>
      </c>
      <c r="G116" s="43">
        <f>F116/C116</f>
        <v>10.813333333333333</v>
      </c>
      <c r="H116" s="66">
        <v>161.80000000000001</v>
      </c>
      <c r="I116" s="43">
        <f>H116/C116</f>
        <v>10.786666666666667</v>
      </c>
      <c r="J116" s="66">
        <v>170.7</v>
      </c>
      <c r="K116" s="43">
        <f>J116/C116</f>
        <v>11.379999999999999</v>
      </c>
      <c r="L116" s="66">
        <v>159.9</v>
      </c>
      <c r="M116" s="67">
        <f>L116/C116</f>
        <v>10.66</v>
      </c>
      <c r="N116" s="107">
        <v>122.7</v>
      </c>
      <c r="O116" s="98">
        <f>N116/C116</f>
        <v>8.18</v>
      </c>
      <c r="P116" s="66">
        <v>156.15</v>
      </c>
      <c r="Q116" s="69">
        <f>P116/C116</f>
        <v>10.41</v>
      </c>
      <c r="R116" s="70">
        <v>160.1</v>
      </c>
      <c r="S116" s="67">
        <f>R116/C116</f>
        <v>10.673333333333334</v>
      </c>
      <c r="T116" s="71">
        <v>167</v>
      </c>
      <c r="U116" s="69">
        <f>T116/C116</f>
        <v>11.133333333333333</v>
      </c>
    </row>
    <row r="117" spans="1:21" ht="25.5" x14ac:dyDescent="0.2">
      <c r="A117" s="112" t="s">
        <v>191</v>
      </c>
      <c r="B117" s="113" t="s">
        <v>192</v>
      </c>
      <c r="C117" s="114">
        <v>13</v>
      </c>
      <c r="D117" s="66">
        <f>C117*E117</f>
        <v>169.22397374999997</v>
      </c>
      <c r="E117" s="67">
        <v>13.017228749999997</v>
      </c>
      <c r="F117" s="66">
        <v>157.80000000000001</v>
      </c>
      <c r="G117" s="43">
        <f>F117/C117</f>
        <v>12.13846153846154</v>
      </c>
      <c r="H117" s="66">
        <v>157.4</v>
      </c>
      <c r="I117" s="43">
        <f>H117/C117</f>
        <v>12.107692307692307</v>
      </c>
      <c r="J117" s="66">
        <v>165.6</v>
      </c>
      <c r="K117" s="43">
        <f>J117/C117</f>
        <v>12.738461538461538</v>
      </c>
      <c r="L117" s="68">
        <v>155.69999999999999</v>
      </c>
      <c r="M117" s="67">
        <f>L117/C117</f>
        <v>11.976923076923075</v>
      </c>
      <c r="N117" s="68">
        <v>153.30000000000001</v>
      </c>
      <c r="O117" s="67">
        <f>N117/C117</f>
        <v>11.792307692307693</v>
      </c>
      <c r="P117" s="66">
        <v>151.85</v>
      </c>
      <c r="Q117" s="69">
        <f>P117/C117</f>
        <v>11.680769230769231</v>
      </c>
      <c r="R117" s="70">
        <v>156.1</v>
      </c>
      <c r="S117" s="67">
        <f>R117/C117</f>
        <v>12.007692307692308</v>
      </c>
      <c r="T117" s="71">
        <v>162.6</v>
      </c>
      <c r="U117" s="69">
        <f>T117/C117</f>
        <v>12.507692307692308</v>
      </c>
    </row>
    <row r="118" spans="1:21" x14ac:dyDescent="0.2">
      <c r="A118" s="112" t="s">
        <v>193</v>
      </c>
      <c r="B118" s="113" t="s">
        <v>194</v>
      </c>
      <c r="C118" s="114">
        <v>10</v>
      </c>
      <c r="D118" s="66">
        <f>C118*E118</f>
        <v>130.17228749999998</v>
      </c>
      <c r="E118" s="67">
        <v>13.017228749999997</v>
      </c>
      <c r="F118" s="66">
        <v>112.4</v>
      </c>
      <c r="G118" s="43">
        <f>F118/C118</f>
        <v>11.24</v>
      </c>
      <c r="H118" s="66">
        <v>112</v>
      </c>
      <c r="I118" s="43">
        <f>H118/C118</f>
        <v>11.2</v>
      </c>
      <c r="J118" s="66">
        <v>118.5</v>
      </c>
      <c r="K118" s="43">
        <f>J118/C118</f>
        <v>11.85</v>
      </c>
      <c r="L118" s="68">
        <v>110.8</v>
      </c>
      <c r="M118" s="67">
        <f>L118/C118</f>
        <v>11.08</v>
      </c>
      <c r="N118" s="68">
        <v>107.2</v>
      </c>
      <c r="O118" s="67">
        <f>N118/C118</f>
        <v>10.72</v>
      </c>
      <c r="P118" s="66">
        <v>108.4</v>
      </c>
      <c r="Q118" s="69">
        <f>P118/C118</f>
        <v>10.84</v>
      </c>
      <c r="R118" s="70">
        <v>111.2</v>
      </c>
      <c r="S118" s="67">
        <f>R118/C118</f>
        <v>11.120000000000001</v>
      </c>
      <c r="T118" s="71">
        <v>115.7</v>
      </c>
      <c r="U118" s="69">
        <f>T118/C118</f>
        <v>11.57</v>
      </c>
    </row>
    <row r="119" spans="1:21" x14ac:dyDescent="0.2">
      <c r="A119" s="112" t="s">
        <v>195</v>
      </c>
      <c r="B119" s="113" t="s">
        <v>196</v>
      </c>
      <c r="C119" s="114">
        <v>10</v>
      </c>
      <c r="D119" s="66">
        <f>C119*E119</f>
        <v>130.17228749999998</v>
      </c>
      <c r="E119" s="67">
        <v>13.017228749999997</v>
      </c>
      <c r="F119" s="66">
        <v>108.3</v>
      </c>
      <c r="G119" s="43">
        <f>F119/C119</f>
        <v>10.83</v>
      </c>
      <c r="H119" s="66">
        <v>107.8</v>
      </c>
      <c r="I119" s="43">
        <f>H119/C119</f>
        <v>10.78</v>
      </c>
      <c r="J119" s="66">
        <v>113.4</v>
      </c>
      <c r="K119" s="43">
        <f>J119/C119</f>
        <v>11.34</v>
      </c>
      <c r="L119" s="68">
        <v>106.4</v>
      </c>
      <c r="M119" s="67">
        <f>L119/C119</f>
        <v>10.64</v>
      </c>
      <c r="N119" s="68">
        <v>105</v>
      </c>
      <c r="O119" s="67">
        <f>N119/C119</f>
        <v>10.5</v>
      </c>
      <c r="P119" s="66">
        <v>104.3</v>
      </c>
      <c r="Q119" s="69">
        <f>P119/C119</f>
        <v>10.43</v>
      </c>
      <c r="R119" s="70">
        <v>107</v>
      </c>
      <c r="S119" s="67">
        <f>R119/C119</f>
        <v>10.7</v>
      </c>
      <c r="T119" s="71">
        <v>111.3</v>
      </c>
      <c r="U119" s="69">
        <f>T119/C119</f>
        <v>11.129999999999999</v>
      </c>
    </row>
    <row r="120" spans="1:21" ht="25.5" x14ac:dyDescent="0.2">
      <c r="A120" s="112" t="s">
        <v>197</v>
      </c>
      <c r="B120" s="113" t="s">
        <v>198</v>
      </c>
      <c r="C120" s="114">
        <v>6</v>
      </c>
      <c r="D120" s="66">
        <f>C120*E120</f>
        <v>78.103372499999978</v>
      </c>
      <c r="E120" s="67">
        <v>13.017228749999997</v>
      </c>
      <c r="F120" s="66">
        <v>64.900000000000006</v>
      </c>
      <c r="G120" s="43">
        <f>F120/C120</f>
        <v>10.816666666666668</v>
      </c>
      <c r="H120" s="66">
        <v>64.8</v>
      </c>
      <c r="I120" s="43">
        <f>H120/C120</f>
        <v>10.799999999999999</v>
      </c>
      <c r="J120" s="66">
        <v>68.8</v>
      </c>
      <c r="K120" s="43">
        <f>J120/C120</f>
        <v>11.466666666666667</v>
      </c>
      <c r="L120" s="68">
        <v>63.9</v>
      </c>
      <c r="M120" s="67">
        <f>L120/C120</f>
        <v>10.65</v>
      </c>
      <c r="N120" s="68">
        <v>63</v>
      </c>
      <c r="O120" s="67">
        <f>N120/C120</f>
        <v>10.5</v>
      </c>
      <c r="P120" s="66">
        <v>62.6</v>
      </c>
      <c r="Q120" s="69">
        <f>P120/C120</f>
        <v>10.433333333333334</v>
      </c>
      <c r="R120" s="70">
        <v>64.3</v>
      </c>
      <c r="S120" s="67">
        <f>R120/C120</f>
        <v>10.716666666666667</v>
      </c>
      <c r="T120" s="71">
        <v>66.8</v>
      </c>
      <c r="U120" s="69">
        <f>T120/C120</f>
        <v>11.133333333333333</v>
      </c>
    </row>
    <row r="121" spans="1:21" x14ac:dyDescent="0.2">
      <c r="A121" s="112" t="s">
        <v>199</v>
      </c>
      <c r="B121" s="113" t="s">
        <v>200</v>
      </c>
      <c r="C121" s="114"/>
      <c r="D121" s="125"/>
      <c r="E121" s="69"/>
      <c r="F121" s="125"/>
      <c r="G121" s="43"/>
      <c r="H121" s="125"/>
      <c r="I121" s="43"/>
      <c r="J121" s="125"/>
      <c r="K121" s="43"/>
      <c r="L121" s="68"/>
      <c r="M121" s="69"/>
      <c r="N121" s="68"/>
      <c r="O121" s="67"/>
      <c r="P121" s="66"/>
      <c r="Q121" s="69"/>
      <c r="R121" s="68"/>
      <c r="S121" s="67"/>
      <c r="T121" s="71"/>
      <c r="U121" s="69"/>
    </row>
    <row r="122" spans="1:21" ht="38.25" x14ac:dyDescent="0.2">
      <c r="A122" s="112" t="s">
        <v>201</v>
      </c>
      <c r="B122" s="113" t="s">
        <v>202</v>
      </c>
      <c r="C122" s="114"/>
      <c r="D122" s="125"/>
      <c r="E122" s="69"/>
      <c r="F122" s="125"/>
      <c r="G122" s="43"/>
      <c r="H122" s="125"/>
      <c r="I122" s="43"/>
      <c r="J122" s="125"/>
      <c r="K122" s="43"/>
      <c r="L122" s="68"/>
      <c r="M122" s="69"/>
      <c r="N122" s="68"/>
      <c r="O122" s="67"/>
      <c r="P122" s="66"/>
      <c r="Q122" s="67"/>
      <c r="R122" s="68"/>
      <c r="S122" s="67"/>
      <c r="T122" s="71"/>
      <c r="U122" s="69"/>
    </row>
    <row r="123" spans="1:21" x14ac:dyDescent="0.2">
      <c r="A123" s="126"/>
      <c r="B123" s="127"/>
      <c r="C123" s="114"/>
      <c r="D123" s="125"/>
      <c r="E123" s="69"/>
      <c r="F123" s="125"/>
      <c r="G123" s="43"/>
      <c r="H123" s="125"/>
      <c r="I123" s="43"/>
      <c r="J123" s="125"/>
      <c r="K123" s="43"/>
      <c r="L123" s="68"/>
      <c r="M123" s="69"/>
      <c r="N123" s="68"/>
      <c r="O123" s="128"/>
      <c r="P123" s="129"/>
      <c r="Q123" s="128"/>
      <c r="R123" s="68"/>
      <c r="S123" s="128"/>
      <c r="T123" s="130"/>
      <c r="U123" s="69"/>
    </row>
    <row r="124" spans="1:21" x14ac:dyDescent="0.2">
      <c r="A124" s="131"/>
      <c r="B124" s="132"/>
      <c r="C124" s="133"/>
      <c r="D124" s="134"/>
      <c r="E124" s="79"/>
      <c r="F124" s="134"/>
      <c r="G124" s="46"/>
      <c r="H124" s="134"/>
      <c r="I124" s="46"/>
      <c r="J124" s="134"/>
      <c r="K124" s="46"/>
      <c r="L124" s="135"/>
      <c r="M124" s="79"/>
      <c r="N124" s="135"/>
      <c r="O124" s="136"/>
      <c r="P124" s="137"/>
      <c r="Q124" s="136"/>
      <c r="R124" s="137"/>
      <c r="S124" s="136"/>
      <c r="T124" s="138"/>
      <c r="U124" s="79"/>
    </row>
    <row r="125" spans="1:21" x14ac:dyDescent="0.2">
      <c r="A125" s="139"/>
      <c r="B125" s="140" t="s">
        <v>203</v>
      </c>
      <c r="C125" s="141"/>
      <c r="D125" s="142"/>
      <c r="E125" s="143"/>
      <c r="F125" s="142"/>
      <c r="G125" s="143"/>
      <c r="H125" s="142"/>
      <c r="I125" s="143"/>
      <c r="J125" s="142"/>
      <c r="K125" s="143"/>
      <c r="L125" s="144"/>
      <c r="M125" s="143"/>
      <c r="N125" s="142"/>
      <c r="O125" s="143"/>
      <c r="P125" s="142"/>
      <c r="Q125" s="143"/>
      <c r="R125" s="145"/>
      <c r="S125" s="143"/>
      <c r="T125" s="143"/>
      <c r="U125" s="146"/>
    </row>
    <row r="126" spans="1:21" ht="12.75" customHeight="1" x14ac:dyDescent="0.2">
      <c r="A126" s="147" t="s">
        <v>204</v>
      </c>
      <c r="B126" s="198" t="s">
        <v>214</v>
      </c>
      <c r="C126" s="198"/>
      <c r="D126" s="198"/>
      <c r="E126" s="198"/>
      <c r="F126" s="198"/>
      <c r="G126" s="198"/>
      <c r="H126" s="198"/>
      <c r="I126" s="198"/>
      <c r="J126" s="198"/>
      <c r="K126" s="198"/>
      <c r="L126" s="198"/>
      <c r="M126" s="198"/>
      <c r="N126" s="198"/>
      <c r="O126" s="198"/>
      <c r="P126" s="198"/>
      <c r="Q126" s="198"/>
      <c r="R126" s="198"/>
      <c r="S126" s="198"/>
      <c r="T126" s="198"/>
      <c r="U126" s="199"/>
    </row>
    <row r="127" spans="1:21" ht="12.75" customHeight="1" x14ac:dyDescent="0.2">
      <c r="A127" s="147" t="s">
        <v>205</v>
      </c>
      <c r="B127" s="198" t="s">
        <v>206</v>
      </c>
      <c r="C127" s="198"/>
      <c r="D127" s="198"/>
      <c r="E127" s="198"/>
      <c r="F127" s="198"/>
      <c r="G127" s="198"/>
      <c r="H127" s="198"/>
      <c r="I127" s="198"/>
      <c r="J127" s="198"/>
      <c r="K127" s="198"/>
      <c r="L127" s="198"/>
      <c r="M127" s="198"/>
      <c r="N127" s="198"/>
      <c r="O127" s="198"/>
      <c r="P127" s="198"/>
      <c r="Q127" s="198"/>
      <c r="R127" s="198"/>
      <c r="S127" s="198"/>
      <c r="T127" s="198"/>
      <c r="U127" s="199"/>
    </row>
    <row r="128" spans="1:21" ht="12.75" customHeight="1" x14ac:dyDescent="0.2">
      <c r="A128" s="147" t="s">
        <v>207</v>
      </c>
      <c r="B128" s="198" t="s">
        <v>208</v>
      </c>
      <c r="C128" s="198"/>
      <c r="D128" s="198"/>
      <c r="E128" s="198"/>
      <c r="F128" s="198"/>
      <c r="G128" s="198"/>
      <c r="H128" s="198"/>
      <c r="I128" s="198"/>
      <c r="J128" s="198"/>
      <c r="K128" s="198"/>
      <c r="L128" s="198"/>
      <c r="M128" s="198"/>
      <c r="N128" s="198"/>
      <c r="O128" s="198"/>
      <c r="P128" s="198"/>
      <c r="Q128" s="198"/>
      <c r="R128" s="198"/>
      <c r="S128" s="198"/>
      <c r="T128" s="198"/>
      <c r="U128" s="199"/>
    </row>
    <row r="129" spans="1:21" ht="12.75" customHeight="1" x14ac:dyDescent="0.2">
      <c r="A129" s="147" t="s">
        <v>209</v>
      </c>
      <c r="B129" s="198" t="s">
        <v>210</v>
      </c>
      <c r="C129" s="198"/>
      <c r="D129" s="198"/>
      <c r="E129" s="198"/>
      <c r="F129" s="198"/>
      <c r="G129" s="198"/>
      <c r="H129" s="198"/>
      <c r="I129" s="198"/>
      <c r="J129" s="198"/>
      <c r="K129" s="198"/>
      <c r="L129" s="198"/>
      <c r="M129" s="198"/>
      <c r="N129" s="198"/>
      <c r="O129" s="198"/>
      <c r="P129" s="198"/>
      <c r="Q129" s="198"/>
      <c r="R129" s="198"/>
      <c r="S129" s="198"/>
      <c r="T129" s="198"/>
      <c r="U129" s="199"/>
    </row>
    <row r="130" spans="1:21" x14ac:dyDescent="0.2">
      <c r="A130" s="147" t="s">
        <v>211</v>
      </c>
      <c r="B130" s="148" t="s">
        <v>221</v>
      </c>
      <c r="C130" s="149"/>
      <c r="D130" s="148"/>
      <c r="E130" s="150"/>
      <c r="F130" s="148"/>
      <c r="G130" s="150"/>
      <c r="H130" s="148"/>
      <c r="I130" s="150"/>
      <c r="J130" s="148"/>
      <c r="K130" s="151"/>
      <c r="L130" s="152"/>
      <c r="M130" s="153"/>
      <c r="N130" s="154"/>
      <c r="O130" s="153"/>
      <c r="P130" s="152"/>
      <c r="Q130" s="153"/>
      <c r="R130" s="155"/>
      <c r="S130" s="153"/>
      <c r="T130" s="153"/>
      <c r="U130" s="156"/>
    </row>
    <row r="131" spans="1:21" x14ac:dyDescent="0.2">
      <c r="A131" s="157" t="s">
        <v>213</v>
      </c>
      <c r="B131" s="158" t="s">
        <v>215</v>
      </c>
      <c r="C131" s="159"/>
      <c r="D131" s="160"/>
      <c r="E131" s="161"/>
      <c r="F131" s="160"/>
      <c r="G131" s="161"/>
      <c r="H131" s="160"/>
      <c r="I131" s="161"/>
      <c r="J131" s="160"/>
      <c r="K131" s="162"/>
      <c r="L131" s="163"/>
      <c r="M131" s="164"/>
      <c r="N131" s="165"/>
      <c r="O131" s="164"/>
      <c r="P131" s="163"/>
      <c r="Q131" s="164"/>
      <c r="R131" s="166"/>
      <c r="S131" s="164"/>
      <c r="T131" s="164"/>
      <c r="U131" s="167"/>
    </row>
    <row r="132" spans="1:21" x14ac:dyDescent="0.2">
      <c r="A132" s="168" t="s">
        <v>216</v>
      </c>
      <c r="B132" s="204" t="s">
        <v>222</v>
      </c>
      <c r="C132" s="204"/>
      <c r="D132" s="204"/>
      <c r="E132" s="204"/>
      <c r="F132" s="204"/>
      <c r="G132" s="204"/>
      <c r="H132" s="204"/>
      <c r="I132" s="204"/>
      <c r="J132" s="204"/>
      <c r="K132" s="204"/>
      <c r="L132" s="204"/>
      <c r="M132" s="204"/>
      <c r="N132" s="204"/>
      <c r="O132" s="204"/>
      <c r="P132" s="204"/>
      <c r="Q132" s="164"/>
      <c r="R132" s="166"/>
      <c r="S132" s="164"/>
      <c r="T132" s="164"/>
      <c r="U132" s="167"/>
    </row>
    <row r="133" spans="1:21" x14ac:dyDescent="0.2">
      <c r="A133" s="169"/>
      <c r="B133" s="200" t="s">
        <v>223</v>
      </c>
      <c r="C133" s="200"/>
      <c r="D133" s="200"/>
      <c r="E133" s="200"/>
      <c r="F133" s="200"/>
      <c r="G133" s="200"/>
      <c r="H133" s="200"/>
      <c r="I133" s="200"/>
      <c r="J133" s="200"/>
      <c r="K133" s="200"/>
      <c r="L133" s="200"/>
      <c r="M133" s="200"/>
      <c r="N133" s="200"/>
      <c r="O133" s="200"/>
      <c r="P133" s="200"/>
      <c r="Q133" s="170"/>
      <c r="R133" s="171"/>
      <c r="S133" s="170"/>
      <c r="T133" s="170"/>
      <c r="U133" s="172"/>
    </row>
    <row r="134" spans="1:21" x14ac:dyDescent="0.2">
      <c r="A134" s="173" t="s">
        <v>6</v>
      </c>
      <c r="B134" s="174"/>
      <c r="C134" s="175"/>
      <c r="D134" s="175"/>
      <c r="E134" s="176"/>
      <c r="F134" s="175"/>
      <c r="G134" s="176"/>
      <c r="H134" s="175"/>
      <c r="I134" s="176"/>
      <c r="J134" s="176"/>
      <c r="K134" s="176"/>
      <c r="L134" s="176"/>
      <c r="M134" s="176"/>
      <c r="N134" s="177"/>
      <c r="O134" s="176"/>
      <c r="P134" s="177"/>
      <c r="Q134" s="176"/>
      <c r="R134" s="177"/>
      <c r="S134" s="176"/>
      <c r="T134" s="176"/>
      <c r="U134" s="178"/>
    </row>
    <row r="135" spans="1:21" x14ac:dyDescent="0.2">
      <c r="A135" s="179" t="s">
        <v>212</v>
      </c>
      <c r="B135" s="180"/>
      <c r="C135" s="181"/>
      <c r="D135" s="180"/>
      <c r="E135" s="182"/>
      <c r="F135" s="180"/>
      <c r="G135" s="182"/>
      <c r="H135" s="180"/>
      <c r="I135" s="182"/>
      <c r="J135" s="180"/>
      <c r="K135" s="182"/>
      <c r="L135" s="180"/>
      <c r="M135" s="183"/>
      <c r="N135" s="180"/>
      <c r="O135" s="182"/>
      <c r="P135" s="180"/>
      <c r="Q135" s="182"/>
      <c r="R135" s="184"/>
      <c r="S135" s="182"/>
      <c r="T135" s="182"/>
      <c r="U135" s="185"/>
    </row>
    <row r="136" spans="1:21" x14ac:dyDescent="0.2">
      <c r="A136" s="186"/>
      <c r="B136" s="187"/>
      <c r="C136" s="188"/>
      <c r="D136" s="189"/>
      <c r="E136" s="190"/>
      <c r="F136" s="189"/>
      <c r="G136" s="190"/>
      <c r="H136" s="189"/>
      <c r="I136" s="190"/>
      <c r="J136" s="189"/>
      <c r="K136" s="190"/>
      <c r="L136" s="191"/>
      <c r="M136" s="190"/>
      <c r="N136" s="192"/>
      <c r="O136" s="190"/>
      <c r="P136" s="192"/>
      <c r="Q136" s="190"/>
      <c r="R136" s="193"/>
      <c r="S136" s="190"/>
      <c r="T136" s="190"/>
      <c r="U136" s="194"/>
    </row>
  </sheetData>
  <sheetProtection password="F4BB" sheet="1" formatCells="0" formatColumns="0" formatRows="0"/>
  <sortState ref="A70:A75">
    <sortCondition ref="A70:A75"/>
  </sortState>
  <mergeCells count="8">
    <mergeCell ref="B128:U128"/>
    <mergeCell ref="B129:U129"/>
    <mergeCell ref="B133:P133"/>
    <mergeCell ref="D4:U4"/>
    <mergeCell ref="B132:P132"/>
    <mergeCell ref="B126:U126"/>
    <mergeCell ref="B127:U127"/>
    <mergeCell ref="B6:B7"/>
  </mergeCells>
  <phoneticPr fontId="0" type="noConversion"/>
  <printOptions horizontalCentered="1" gridLines="1"/>
  <pageMargins left="0.25" right="0.25" top="0.21" bottom="0.28000000000000003" header="0.12" footer="0.17"/>
  <pageSetup paperSize="9" scale="55" fitToHeight="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Comparative Tariffs</vt:lpstr>
      <vt:lpstr>'Comparative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2017-01-20T09:12:48Z</cp:lastPrinted>
  <dcterms:created xsi:type="dcterms:W3CDTF">2007-01-02T12:57:15Z</dcterms:created>
  <dcterms:modified xsi:type="dcterms:W3CDTF">2018-02-07T10:55:47Z</dcterms:modified>
</cp:coreProperties>
</file>