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5480" windowHeight="10905"/>
  </bookViews>
  <sheets>
    <sheet name="Psychology Comparitive Tariffs" sheetId="1" r:id="rId1"/>
  </sheets>
  <externalReferences>
    <externalReference r:id="rId2"/>
  </externalReferences>
  <definedNames>
    <definedName name="PredDLR">[1]Parameters!$C$45</definedName>
    <definedName name="PredOHR">[1]Parameters!$C$38</definedName>
    <definedName name="_xlnm.Print_Area" localSheetId="0">'Psychology Comparitive Tariffs'!$A$1:$O$58</definedName>
    <definedName name="_xlnm.Print_Titles" localSheetId="0">'Psychology Comparitive Tariffs'!$A:$C,'Psychology Comparitive Tariffs'!$1:$6</definedName>
    <definedName name="VAT">[1]Parameters!$C$20</definedName>
  </definedNames>
  <calcPr calcId="145621"/>
  <fileRecoveryPr repairLoad="1"/>
</workbook>
</file>

<file path=xl/calcChain.xml><?xml version="1.0" encoding="utf-8"?>
<calcChain xmlns="http://schemas.openxmlformats.org/spreadsheetml/2006/main">
  <c r="M37" i="1" l="1"/>
  <c r="M36" i="1"/>
  <c r="M35" i="1"/>
  <c r="M34" i="1"/>
  <c r="M33" i="1"/>
  <c r="M32" i="1"/>
  <c r="M31" i="1"/>
  <c r="M30" i="1"/>
  <c r="M29" i="1"/>
  <c r="M28" i="1"/>
  <c r="M27" i="1"/>
  <c r="M26" i="1"/>
  <c r="M11" i="1"/>
  <c r="M12" i="1"/>
  <c r="M13" i="1"/>
  <c r="M14" i="1"/>
  <c r="M15" i="1"/>
  <c r="M16" i="1"/>
  <c r="M17" i="1"/>
  <c r="M18" i="1"/>
  <c r="M19" i="1"/>
  <c r="M20" i="1"/>
  <c r="M21" i="1"/>
  <c r="M22" i="1"/>
  <c r="M10" i="1"/>
  <c r="K11" i="1"/>
  <c r="K12" i="1"/>
  <c r="K13" i="1"/>
  <c r="K14" i="1"/>
  <c r="K15" i="1"/>
  <c r="K16" i="1"/>
  <c r="K17" i="1"/>
  <c r="K18" i="1"/>
  <c r="K19" i="1"/>
  <c r="K20" i="1"/>
  <c r="K21" i="1"/>
  <c r="K22" i="1"/>
  <c r="K10" i="1"/>
  <c r="I11" i="1" l="1"/>
  <c r="I12" i="1"/>
  <c r="I13" i="1"/>
  <c r="I14" i="1"/>
  <c r="I15" i="1"/>
  <c r="I16" i="1"/>
  <c r="I17" i="1"/>
  <c r="I18" i="1"/>
  <c r="I19" i="1"/>
  <c r="I20" i="1"/>
  <c r="I21" i="1"/>
  <c r="I22" i="1"/>
  <c r="I10" i="1"/>
  <c r="F27" i="1"/>
  <c r="F28" i="1"/>
  <c r="F29" i="1"/>
  <c r="F30" i="1"/>
  <c r="F31" i="1"/>
  <c r="F32" i="1"/>
  <c r="F33" i="1"/>
  <c r="F34" i="1"/>
  <c r="F35" i="1"/>
  <c r="F36" i="1"/>
  <c r="F37" i="1"/>
  <c r="F26" i="1"/>
  <c r="F11" i="1"/>
  <c r="F12" i="1"/>
  <c r="F13" i="1"/>
  <c r="F14" i="1"/>
  <c r="F15" i="1"/>
  <c r="F16" i="1"/>
  <c r="F17" i="1"/>
  <c r="F18" i="1"/>
  <c r="F19" i="1"/>
  <c r="F20" i="1"/>
  <c r="F21" i="1"/>
  <c r="F22" i="1"/>
  <c r="F10" i="1"/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N27" i="1" l="1"/>
  <c r="N28" i="1"/>
  <c r="N29" i="1"/>
  <c r="N30" i="1"/>
  <c r="N31" i="1"/>
  <c r="N32" i="1"/>
  <c r="N33" i="1"/>
  <c r="N34" i="1"/>
  <c r="N35" i="1"/>
  <c r="N36" i="1"/>
  <c r="N37" i="1"/>
  <c r="N26" i="1"/>
  <c r="N11" i="1"/>
  <c r="N12" i="1"/>
  <c r="N13" i="1"/>
  <c r="N14" i="1"/>
  <c r="N15" i="1"/>
  <c r="N16" i="1"/>
  <c r="N17" i="1"/>
  <c r="N18" i="1"/>
  <c r="N19" i="1"/>
  <c r="N20" i="1"/>
  <c r="N21" i="1"/>
  <c r="N22" i="1"/>
  <c r="N10" i="1"/>
  <c r="D31" i="1" l="1"/>
  <c r="D32" i="1"/>
  <c r="D33" i="1"/>
  <c r="D34" i="1"/>
  <c r="I27" i="1"/>
  <c r="I28" i="1"/>
  <c r="I29" i="1"/>
  <c r="I30" i="1"/>
  <c r="I31" i="1"/>
  <c r="I32" i="1"/>
  <c r="I33" i="1"/>
  <c r="I34" i="1"/>
  <c r="I35" i="1"/>
  <c r="I36" i="1"/>
  <c r="I37" i="1"/>
  <c r="I26" i="1"/>
  <c r="D35" i="1"/>
  <c r="D30" i="1"/>
  <c r="D28" i="1"/>
  <c r="D27" i="1"/>
  <c r="D36" i="1"/>
  <c r="D26" i="1"/>
  <c r="D29" i="1"/>
  <c r="D37" i="1"/>
  <c r="K35" i="1" l="1"/>
  <c r="K32" i="1"/>
  <c r="K36" i="1"/>
  <c r="K28" i="1"/>
  <c r="K34" i="1"/>
  <c r="K33" i="1"/>
  <c r="K30" i="1"/>
  <c r="K27" i="1"/>
  <c r="K31" i="1"/>
  <c r="K37" i="1"/>
  <c r="K26" i="1"/>
  <c r="K29" i="1"/>
</calcChain>
</file>

<file path=xl/sharedStrings.xml><?xml version="1.0" encoding="utf-8"?>
<sst xmlns="http://schemas.openxmlformats.org/spreadsheetml/2006/main" count="99" uniqueCount="88">
  <si>
    <t>Code</t>
  </si>
  <si>
    <t>Terminology</t>
  </si>
  <si>
    <t>Average Duration Professional</t>
  </si>
  <si>
    <t>Consultations:</t>
  </si>
  <si>
    <t>0202</t>
  </si>
  <si>
    <t>0307</t>
  </si>
  <si>
    <t>0206</t>
  </si>
  <si>
    <t>0300</t>
  </si>
  <si>
    <t>0205</t>
  </si>
  <si>
    <t>0207</t>
  </si>
  <si>
    <t>0208</t>
  </si>
  <si>
    <t>0210</t>
  </si>
  <si>
    <t>0301</t>
  </si>
  <si>
    <t>0302</t>
  </si>
  <si>
    <t>0303</t>
  </si>
  <si>
    <t>0304</t>
  </si>
  <si>
    <t>0308</t>
  </si>
  <si>
    <t>0310</t>
  </si>
  <si>
    <t>Units</t>
  </si>
  <si>
    <t>R</t>
  </si>
  <si>
    <t>Psychology assessment, consultation, counselling and/or therapy (individual or family). Duration: 1-10min.</t>
  </si>
  <si>
    <t>Psychology assessment, consultation, counselling and/or therapy (individual or family). Duration: 11-20min.</t>
  </si>
  <si>
    <t>Psychology assessment, consultation, counselling and/or therapy (individual or family). Duration: 21-30min.</t>
  </si>
  <si>
    <t>Psychology assessment, consultation, counselling and/or therapy (individual or family). Duration: 31-40min.</t>
  </si>
  <si>
    <t>Psychology assessment, consultation, counselling and/or therapy (individual or family). Duration: 41-50min.</t>
  </si>
  <si>
    <t>Psychology assessment, consultation, counselling and/or therapy (individual or family). Duration: 51-60min.</t>
  </si>
  <si>
    <t>Psychology assessment, consultation, counselling and/or therapy (individual or family). Duration: 61-70min.</t>
  </si>
  <si>
    <t>Psychology assessment, consultation, counselling and/or therapy (individual or family). Duration: 71-80min.</t>
  </si>
  <si>
    <t>Psychology assessment, consultation, counselling and/or therapy (individual or family). Duration: 81-90min.</t>
  </si>
  <si>
    <t>Psychology assessment, consultation, counselling and/or therapy (individual or family). Duration: 91-100min.</t>
  </si>
  <si>
    <t>Psychology assessment, consultation, counselling and/or therapy (individual or family). Duration: 101-110min.</t>
  </si>
  <si>
    <t>Psychology assessment, consultation, counselling and/or therapy (individual or family). Duration: 111-120min.</t>
  </si>
  <si>
    <t>Extended assessment, consultation, counselling and/or therapy (individual or family) - per full 15 minutes in excess of 120 minutes</t>
  </si>
  <si>
    <t>Psychology group consultation, counselling and/or therapy, per patient. Duration: 1-10min.</t>
  </si>
  <si>
    <t>Psychology group consultation, counselling and/or therapy, per patient. Duration: 11-20min.</t>
  </si>
  <si>
    <t>Psychology group consultation, counselling and/or therapy, per patient. Duration: 21-30min.</t>
  </si>
  <si>
    <t>Psychology group consultation, counselling and/or therapy, per patient. Duration: 31-40min.</t>
  </si>
  <si>
    <t>Psychology group consultation, counselling and/or therapy, per patient. Duration: 41-50min.</t>
  </si>
  <si>
    <t>Psychology group consultation, counselling and/or therapy, per patient. Duration: 51-60min.</t>
  </si>
  <si>
    <t>Psychology group consultation, counselling and/or therapy, per patient. Duration: 61-70min.</t>
  </si>
  <si>
    <t>Psychology group consultation, counselling and/or therapy, per patient. Duration: 71-80min.</t>
  </si>
  <si>
    <t>Psychology group consultation, counselling and/or therapy, per patient. Duration: 81-90min.</t>
  </si>
  <si>
    <t>Psychology group consultation, counselling and/or therapy, per patient. Duration: 91-100min.</t>
  </si>
  <si>
    <t>Psychology group consultation, counselling and/or therapy, per patient. Duration: 101-110min.</t>
  </si>
  <si>
    <t>Psychology group consultation, counselling and/or therapy, per patient. Duration: 111-120min.</t>
  </si>
  <si>
    <t>0200</t>
  </si>
  <si>
    <t>0201</t>
  </si>
  <si>
    <t>0203</t>
  </si>
  <si>
    <t>0204</t>
  </si>
  <si>
    <t>0209</t>
  </si>
  <si>
    <t>0211</t>
  </si>
  <si>
    <t>0290</t>
  </si>
  <si>
    <t>0305</t>
  </si>
  <si>
    <t>0306</t>
  </si>
  <si>
    <t>0309</t>
  </si>
  <si>
    <t>0311</t>
  </si>
  <si>
    <t>Group Consultations:</t>
  </si>
  <si>
    <t>Disclaimer:</t>
  </si>
  <si>
    <t>GEMS RCF</t>
  </si>
  <si>
    <t>See the Notes below for All Tariffs</t>
  </si>
  <si>
    <t>HealthMan RCF</t>
  </si>
  <si>
    <t>DH
RCF</t>
  </si>
  <si>
    <t>Note:</t>
  </si>
  <si>
    <t xml:space="preserve">The above schedule is based on information avaiable to HealthMan and HealthMan will NOT be held responsible for any losses incurred by practitioners resulting from the use of this schedule. </t>
  </si>
  <si>
    <t>Profmed 
RCF</t>
  </si>
  <si>
    <t>COMPARATIVE TARIFFS: Scheme Rates</t>
  </si>
  <si>
    <t>Legend:</t>
  </si>
  <si>
    <t>DH = Discovery Health</t>
  </si>
  <si>
    <t>R = Rand</t>
  </si>
  <si>
    <t>RCF = Rand Conversion Factor (Rand Value per Unit)</t>
  </si>
  <si>
    <t>VAT = Value Added Tax</t>
  </si>
  <si>
    <t xml:space="preserve">
Profmed</t>
  </si>
  <si>
    <t>BankMed Tariff
(VAT Incl)</t>
  </si>
  <si>
    <t>BankMed 
RCF</t>
  </si>
  <si>
    <t xml:space="preserve"> HealthMan Private Tariff (VAT Incl)</t>
  </si>
  <si>
    <t xml:space="preserve">          Discovery Tariffs     (VAT incl)</t>
  </si>
  <si>
    <t>GEMS Tariffs               (VAT Incl)</t>
  </si>
  <si>
    <t>Medihelp
(VAT Incl)</t>
  </si>
  <si>
    <t>Medihelp
RCF</t>
  </si>
  <si>
    <t>DPA = Direct Payment Arrangement</t>
  </si>
  <si>
    <t>IH = In Hospital</t>
  </si>
  <si>
    <t>OH = Out of Hospital</t>
  </si>
  <si>
    <t>Prem = Premier</t>
  </si>
  <si>
    <t>1. Tariffs may differ due to rounding</t>
  </si>
  <si>
    <t>2. Above codes are the most frequently used codes and is not all inclusive of all the codes</t>
  </si>
  <si>
    <t>3. The HealthMan Rate increased by 7.5%</t>
  </si>
  <si>
    <t>4. All Tariffs are inlcusive of VAT</t>
  </si>
  <si>
    <t>HEALTHMAN PSYCHOLOGY COSTING GUIDE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</si>
</sst>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0.000"/>
    <numFmt numFmtId="166" formatCode="_ * #,##0.000_ ;_ * \-#,##0.000_ ;_ * &quot;-&quot;??_ ;_ @_ "/>
  </numFmts>
  <fonts count="18" x14ac:knownFonts="1">
    <font>
      <sz val="10"/>
      <name val="Arial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u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6" fillId="0" borderId="0"/>
    <xf numFmtId="0" fontId="17" fillId="0" borderId="0"/>
  </cellStyleXfs>
  <cellXfs count="138">
    <xf numFmtId="0" fontId="0" fillId="0" borderId="0" xfId="0"/>
    <xf numFmtId="0" fontId="3" fillId="2" borderId="0" xfId="0" applyFont="1" applyFill="1" applyBorder="1" applyProtection="1">
      <protection hidden="1"/>
    </xf>
    <xf numFmtId="49" fontId="3" fillId="2" borderId="0" xfId="0" applyNumberFormat="1" applyFont="1" applyFill="1" applyBorder="1" applyProtection="1">
      <protection hidden="1"/>
    </xf>
    <xf numFmtId="0" fontId="4" fillId="2" borderId="0" xfId="0" applyFont="1" applyFill="1" applyBorder="1" applyAlignment="1" applyProtection="1">
      <protection hidden="1"/>
    </xf>
    <xf numFmtId="164" fontId="4" fillId="2" borderId="0" xfId="1" applyFont="1" applyFill="1" applyBorder="1" applyProtection="1">
      <protection hidden="1"/>
    </xf>
    <xf numFmtId="164" fontId="3" fillId="2" borderId="0" xfId="1" applyFont="1" applyFill="1" applyBorder="1" applyProtection="1">
      <protection hidden="1"/>
    </xf>
    <xf numFmtId="166" fontId="3" fillId="2" borderId="0" xfId="1" applyNumberFormat="1" applyFont="1" applyFill="1" applyBorder="1" applyProtection="1">
      <protection hidden="1"/>
    </xf>
    <xf numFmtId="164" fontId="5" fillId="2" borderId="0" xfId="1" applyFont="1" applyFill="1" applyBorder="1" applyProtection="1">
      <protection hidden="1"/>
    </xf>
    <xf numFmtId="166" fontId="5" fillId="2" borderId="0" xfId="1" applyNumberFormat="1" applyFont="1" applyFill="1" applyBorder="1" applyProtection="1">
      <protection hidden="1"/>
    </xf>
    <xf numFmtId="49" fontId="5" fillId="5" borderId="1" xfId="0" applyNumberFormat="1" applyFont="1" applyFill="1" applyBorder="1" applyAlignment="1" applyProtection="1">
      <alignment horizontal="center"/>
      <protection hidden="1"/>
    </xf>
    <xf numFmtId="0" fontId="5" fillId="2" borderId="13" xfId="0" applyFont="1" applyFill="1" applyBorder="1" applyAlignment="1" applyProtection="1">
      <alignment horizontal="center" wrapText="1"/>
      <protection hidden="1"/>
    </xf>
    <xf numFmtId="0" fontId="5" fillId="5" borderId="1" xfId="1" applyNumberFormat="1" applyFont="1" applyFill="1" applyBorder="1" applyAlignment="1" applyProtection="1">
      <alignment horizontal="center" wrapText="1"/>
      <protection hidden="1"/>
    </xf>
    <xf numFmtId="164" fontId="5" fillId="5" borderId="1" xfId="1" applyFont="1" applyFill="1" applyBorder="1" applyAlignment="1" applyProtection="1">
      <alignment horizontal="center" wrapText="1"/>
      <protection hidden="1"/>
    </xf>
    <xf numFmtId="166" fontId="5" fillId="5" borderId="1" xfId="1" applyNumberFormat="1" applyFont="1" applyFill="1" applyBorder="1" applyAlignment="1" applyProtection="1">
      <alignment horizontal="center" wrapText="1"/>
      <protection hidden="1"/>
    </xf>
    <xf numFmtId="49" fontId="5" fillId="2" borderId="9" xfId="0" applyNumberFormat="1" applyFont="1" applyFill="1" applyBorder="1" applyAlignment="1" applyProtection="1">
      <alignment horizontal="center"/>
      <protection hidden="1"/>
    </xf>
    <xf numFmtId="0" fontId="5" fillId="2" borderId="3" xfId="0" applyFont="1" applyFill="1" applyBorder="1" applyAlignment="1" applyProtection="1">
      <alignment horizontal="center"/>
      <protection hidden="1"/>
    </xf>
    <xf numFmtId="0" fontId="5" fillId="4" borderId="1" xfId="1" applyNumberFormat="1" applyFont="1" applyFill="1" applyBorder="1" applyAlignment="1" applyProtection="1">
      <alignment horizontal="center" wrapText="1"/>
      <protection hidden="1"/>
    </xf>
    <xf numFmtId="164" fontId="5" fillId="4" borderId="1" xfId="1" applyFont="1" applyFill="1" applyBorder="1" applyAlignment="1" applyProtection="1">
      <alignment horizontal="center" wrapText="1"/>
      <protection hidden="1"/>
    </xf>
    <xf numFmtId="166" fontId="5" fillId="4" borderId="1" xfId="1" applyNumberFormat="1" applyFont="1" applyFill="1" applyBorder="1" applyAlignment="1" applyProtection="1">
      <alignment wrapText="1"/>
      <protection hidden="1"/>
    </xf>
    <xf numFmtId="166" fontId="5" fillId="4" borderId="1" xfId="1" applyNumberFormat="1" applyFont="1" applyFill="1" applyBorder="1" applyAlignment="1" applyProtection="1">
      <alignment horizontal="center" wrapText="1"/>
      <protection hidden="1"/>
    </xf>
    <xf numFmtId="49" fontId="5" fillId="2" borderId="10" xfId="0" applyNumberFormat="1" applyFont="1" applyFill="1" applyBorder="1" applyAlignment="1" applyProtection="1">
      <alignment horizontal="center"/>
      <protection hidden="1"/>
    </xf>
    <xf numFmtId="0" fontId="5" fillId="2" borderId="4" xfId="0" applyFont="1" applyFill="1" applyBorder="1" applyAlignment="1" applyProtection="1">
      <alignment horizontal="center"/>
      <protection hidden="1"/>
    </xf>
    <xf numFmtId="0" fontId="7" fillId="5" borderId="1" xfId="1" applyNumberFormat="1" applyFont="1" applyFill="1" applyBorder="1" applyAlignment="1" applyProtection="1">
      <alignment horizontal="center" wrapText="1"/>
      <protection hidden="1"/>
    </xf>
    <xf numFmtId="164" fontId="7" fillId="5" borderId="1" xfId="1" applyFont="1" applyFill="1" applyBorder="1" applyAlignment="1" applyProtection="1">
      <alignment horizontal="center" wrapText="1"/>
      <protection hidden="1"/>
    </xf>
    <xf numFmtId="166" fontId="7" fillId="5" borderId="1" xfId="1" applyNumberFormat="1" applyFont="1" applyFill="1" applyBorder="1" applyAlignment="1" applyProtection="1">
      <alignment horizontal="center" wrapText="1"/>
      <protection hidden="1"/>
    </xf>
    <xf numFmtId="49" fontId="5" fillId="3" borderId="11" xfId="0" applyNumberFormat="1" applyFont="1" applyFill="1" applyBorder="1" applyAlignment="1" applyProtection="1">
      <alignment horizontal="center"/>
      <protection hidden="1"/>
    </xf>
    <xf numFmtId="0" fontId="6" fillId="3" borderId="2" xfId="0" applyFont="1" applyFill="1" applyBorder="1" applyAlignment="1" applyProtection="1">
      <alignment horizontal="left"/>
      <protection hidden="1"/>
    </xf>
    <xf numFmtId="0" fontId="3" fillId="3" borderId="2" xfId="0" applyNumberFormat="1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166" fontId="3" fillId="3" borderId="2" xfId="1" applyNumberFormat="1" applyFont="1" applyFill="1" applyBorder="1" applyProtection="1">
      <protection hidden="1"/>
    </xf>
    <xf numFmtId="164" fontId="5" fillId="3" borderId="2" xfId="1" applyFont="1" applyFill="1" applyBorder="1" applyProtection="1">
      <protection hidden="1"/>
    </xf>
    <xf numFmtId="166" fontId="5" fillId="3" borderId="2" xfId="1" applyNumberFormat="1" applyFont="1" applyFill="1" applyBorder="1" applyProtection="1">
      <protection hidden="1"/>
    </xf>
    <xf numFmtId="0" fontId="5" fillId="3" borderId="2" xfId="0" applyFont="1" applyFill="1" applyBorder="1" applyProtection="1">
      <protection hidden="1"/>
    </xf>
    <xf numFmtId="165" fontId="3" fillId="3" borderId="2" xfId="0" applyNumberFormat="1" applyFont="1" applyFill="1" applyBorder="1" applyProtection="1">
      <protection hidden="1"/>
    </xf>
    <xf numFmtId="166" fontId="3" fillId="3" borderId="13" xfId="1" applyNumberFormat="1" applyFont="1" applyFill="1" applyBorder="1" applyProtection="1">
      <protection hidden="1"/>
    </xf>
    <xf numFmtId="49" fontId="5" fillId="2" borderId="6" xfId="0" applyNumberFormat="1" applyFont="1" applyFill="1" applyBorder="1" applyAlignment="1" applyProtection="1">
      <alignment horizontal="center"/>
      <protection hidden="1"/>
    </xf>
    <xf numFmtId="0" fontId="6" fillId="2" borderId="23" xfId="0" applyFont="1" applyFill="1" applyBorder="1" applyAlignment="1" applyProtection="1">
      <alignment horizontal="left"/>
      <protection hidden="1"/>
    </xf>
    <xf numFmtId="0" fontId="3" fillId="2" borderId="19" xfId="0" applyFont="1" applyFill="1" applyBorder="1" applyProtection="1">
      <protection hidden="1"/>
    </xf>
    <xf numFmtId="164" fontId="3" fillId="2" borderId="19" xfId="1" applyFont="1" applyFill="1" applyBorder="1" applyProtection="1">
      <protection hidden="1"/>
    </xf>
    <xf numFmtId="166" fontId="3" fillId="2" borderId="19" xfId="1" applyNumberFormat="1" applyFont="1" applyFill="1" applyBorder="1" applyProtection="1">
      <protection hidden="1"/>
    </xf>
    <xf numFmtId="164" fontId="5" fillId="2" borderId="19" xfId="1" applyFont="1" applyFill="1" applyBorder="1" applyProtection="1">
      <protection hidden="1"/>
    </xf>
    <xf numFmtId="166" fontId="5" fillId="2" borderId="19" xfId="1" applyNumberFormat="1" applyFont="1" applyFill="1" applyBorder="1" applyProtection="1">
      <protection hidden="1"/>
    </xf>
    <xf numFmtId="49" fontId="8" fillId="2" borderId="7" xfId="0" applyNumberFormat="1" applyFont="1" applyFill="1" applyBorder="1" applyAlignment="1" applyProtection="1">
      <alignment horizontal="center"/>
      <protection hidden="1"/>
    </xf>
    <xf numFmtId="0" fontId="9" fillId="2" borderId="17" xfId="0" applyFont="1" applyFill="1" applyBorder="1" applyAlignment="1" applyProtection="1">
      <alignment horizontal="left"/>
      <protection hidden="1"/>
    </xf>
    <xf numFmtId="0" fontId="10" fillId="2" borderId="20" xfId="0" applyFont="1" applyFill="1" applyBorder="1" applyProtection="1">
      <protection hidden="1"/>
    </xf>
    <xf numFmtId="164" fontId="10" fillId="2" borderId="20" xfId="1" applyFont="1" applyFill="1" applyBorder="1" applyProtection="1">
      <protection hidden="1"/>
    </xf>
    <xf numFmtId="166" fontId="5" fillId="2" borderId="20" xfId="1" applyNumberFormat="1" applyFont="1" applyFill="1" applyBorder="1" applyAlignment="1" applyProtection="1">
      <alignment wrapText="1"/>
      <protection hidden="1"/>
    </xf>
    <xf numFmtId="166" fontId="5" fillId="2" borderId="20" xfId="1" applyNumberFormat="1" applyFont="1" applyFill="1" applyBorder="1" applyProtection="1">
      <protection hidden="1"/>
    </xf>
    <xf numFmtId="164" fontId="5" fillId="2" borderId="20" xfId="1" applyFont="1" applyFill="1" applyBorder="1" applyAlignment="1" applyProtection="1">
      <alignment wrapText="1"/>
      <protection hidden="1"/>
    </xf>
    <xf numFmtId="164" fontId="8" fillId="2" borderId="20" xfId="1" applyFont="1" applyFill="1" applyBorder="1" applyProtection="1">
      <protection hidden="1"/>
    </xf>
    <xf numFmtId="49" fontId="5" fillId="2" borderId="7" xfId="0" applyNumberFormat="1" applyFont="1" applyFill="1" applyBorder="1" applyAlignment="1" applyProtection="1">
      <alignment wrapText="1"/>
      <protection hidden="1"/>
    </xf>
    <xf numFmtId="0" fontId="5" fillId="2" borderId="17" xfId="0" applyFont="1" applyFill="1" applyBorder="1" applyAlignment="1" applyProtection="1">
      <alignment wrapText="1"/>
      <protection hidden="1"/>
    </xf>
    <xf numFmtId="0" fontId="5" fillId="2" borderId="20" xfId="0" applyFont="1" applyFill="1" applyBorder="1" applyAlignment="1" applyProtection="1">
      <alignment wrapText="1"/>
      <protection hidden="1"/>
    </xf>
    <xf numFmtId="164" fontId="5" fillId="2" borderId="20" xfId="1" applyFont="1" applyFill="1" applyBorder="1" applyProtection="1">
      <protection hidden="1"/>
    </xf>
    <xf numFmtId="0" fontId="3" fillId="2" borderId="0" xfId="0" applyFont="1" applyFill="1" applyBorder="1" applyAlignment="1" applyProtection="1">
      <alignment wrapText="1"/>
      <protection hidden="1"/>
    </xf>
    <xf numFmtId="49" fontId="5" fillId="2" borderId="14" xfId="0" applyNumberFormat="1" applyFont="1" applyFill="1" applyBorder="1" applyProtection="1">
      <protection hidden="1"/>
    </xf>
    <xf numFmtId="0" fontId="6" fillId="2" borderId="18" xfId="0" applyFont="1" applyFill="1" applyBorder="1" applyAlignment="1" applyProtection="1">
      <protection hidden="1"/>
    </xf>
    <xf numFmtId="0" fontId="5" fillId="2" borderId="22" xfId="0" applyFont="1" applyFill="1" applyBorder="1" applyProtection="1">
      <protection hidden="1"/>
    </xf>
    <xf numFmtId="164" fontId="8" fillId="2" borderId="22" xfId="1" applyFont="1" applyFill="1" applyBorder="1" applyProtection="1">
      <protection hidden="1"/>
    </xf>
    <xf numFmtId="166" fontId="5" fillId="2" borderId="22" xfId="1" applyNumberFormat="1" applyFont="1" applyFill="1" applyBorder="1" applyProtection="1">
      <protection hidden="1"/>
    </xf>
    <xf numFmtId="164" fontId="5" fillId="2" borderId="22" xfId="1" applyFont="1" applyFill="1" applyBorder="1" applyProtection="1">
      <protection hidden="1"/>
    </xf>
    <xf numFmtId="164" fontId="5" fillId="2" borderId="22" xfId="1" applyFont="1" applyFill="1" applyBorder="1" applyAlignment="1" applyProtection="1">
      <alignment horizontal="center"/>
      <protection hidden="1"/>
    </xf>
    <xf numFmtId="166" fontId="8" fillId="2" borderId="22" xfId="1" applyNumberFormat="1" applyFont="1" applyFill="1" applyBorder="1" applyProtection="1">
      <protection hidden="1"/>
    </xf>
    <xf numFmtId="49" fontId="5" fillId="3" borderId="11" xfId="0" applyNumberFormat="1" applyFont="1" applyFill="1" applyBorder="1" applyAlignment="1" applyProtection="1">
      <alignment wrapText="1"/>
      <protection hidden="1"/>
    </xf>
    <xf numFmtId="0" fontId="6" fillId="3" borderId="2" xfId="0" applyFont="1" applyFill="1" applyBorder="1" applyAlignment="1" applyProtection="1">
      <alignment wrapText="1"/>
      <protection hidden="1"/>
    </xf>
    <xf numFmtId="0" fontId="5" fillId="3" borderId="2" xfId="0" applyFont="1" applyFill="1" applyBorder="1" applyAlignment="1" applyProtection="1">
      <alignment wrapText="1"/>
      <protection hidden="1"/>
    </xf>
    <xf numFmtId="164" fontId="8" fillId="3" borderId="2" xfId="1" applyFont="1" applyFill="1" applyBorder="1" applyAlignment="1" applyProtection="1">
      <alignment wrapText="1"/>
      <protection hidden="1"/>
    </xf>
    <xf numFmtId="164" fontId="8" fillId="3" borderId="2" xfId="1" applyFont="1" applyFill="1" applyBorder="1" applyProtection="1">
      <protection hidden="1"/>
    </xf>
    <xf numFmtId="166" fontId="8" fillId="3" borderId="2" xfId="1" applyNumberFormat="1" applyFont="1" applyFill="1" applyBorder="1" applyProtection="1">
      <protection hidden="1"/>
    </xf>
    <xf numFmtId="166" fontId="5" fillId="3" borderId="13" xfId="1" applyNumberFormat="1" applyFont="1" applyFill="1" applyBorder="1" applyProtection="1">
      <protection hidden="1"/>
    </xf>
    <xf numFmtId="0" fontId="5" fillId="2" borderId="0" xfId="0" applyFont="1" applyFill="1" applyBorder="1" applyProtection="1">
      <protection hidden="1"/>
    </xf>
    <xf numFmtId="49" fontId="5" fillId="2" borderId="15" xfId="0" applyNumberFormat="1" applyFont="1" applyFill="1" applyBorder="1" applyAlignment="1" applyProtection="1">
      <alignment wrapText="1"/>
      <protection hidden="1"/>
    </xf>
    <xf numFmtId="0" fontId="6" fillId="2" borderId="21" xfId="0" applyFont="1" applyFill="1" applyBorder="1" applyAlignment="1" applyProtection="1">
      <alignment wrapText="1"/>
      <protection hidden="1"/>
    </xf>
    <xf numFmtId="0" fontId="5" fillId="2" borderId="24" xfId="0" applyFont="1" applyFill="1" applyBorder="1" applyAlignment="1" applyProtection="1">
      <alignment wrapText="1"/>
      <protection hidden="1"/>
    </xf>
    <xf numFmtId="164" fontId="8" fillId="2" borderId="24" xfId="1" applyFont="1" applyFill="1" applyBorder="1" applyAlignment="1" applyProtection="1">
      <alignment wrapText="1"/>
      <protection hidden="1"/>
    </xf>
    <xf numFmtId="166" fontId="5" fillId="2" borderId="24" xfId="1" applyNumberFormat="1" applyFont="1" applyFill="1" applyBorder="1" applyProtection="1">
      <protection hidden="1"/>
    </xf>
    <xf numFmtId="164" fontId="5" fillId="2" borderId="24" xfId="1" applyFont="1" applyFill="1" applyBorder="1" applyProtection="1">
      <protection hidden="1"/>
    </xf>
    <xf numFmtId="166" fontId="8" fillId="2" borderId="24" xfId="1" applyNumberFormat="1" applyFont="1" applyFill="1" applyBorder="1" applyProtection="1">
      <protection hidden="1"/>
    </xf>
    <xf numFmtId="49" fontId="3" fillId="2" borderId="14" xfId="0" applyNumberFormat="1" applyFont="1" applyFill="1" applyBorder="1" applyProtection="1">
      <protection hidden="1"/>
    </xf>
    <xf numFmtId="0" fontId="3" fillId="2" borderId="18" xfId="0" applyFont="1" applyFill="1" applyBorder="1" applyAlignment="1" applyProtection="1">
      <protection hidden="1"/>
    </xf>
    <xf numFmtId="0" fontId="3" fillId="2" borderId="22" xfId="0" applyFont="1" applyFill="1" applyBorder="1" applyProtection="1">
      <protection hidden="1"/>
    </xf>
    <xf numFmtId="164" fontId="3" fillId="2" borderId="22" xfId="1" applyFont="1" applyFill="1" applyBorder="1" applyProtection="1">
      <protection hidden="1"/>
    </xf>
    <xf numFmtId="166" fontId="3" fillId="2" borderId="22" xfId="1" applyNumberFormat="1" applyFont="1" applyFill="1" applyBorder="1" applyProtection="1">
      <protection hidden="1"/>
    </xf>
    <xf numFmtId="0" fontId="11" fillId="2" borderId="9" xfId="0" applyFont="1" applyFill="1" applyBorder="1" applyProtection="1">
      <protection hidden="1"/>
    </xf>
    <xf numFmtId="0" fontId="3" fillId="2" borderId="12" xfId="0" applyFont="1" applyFill="1" applyBorder="1" applyProtection="1">
      <protection hidden="1"/>
    </xf>
    <xf numFmtId="0" fontId="12" fillId="2" borderId="10" xfId="0" applyFont="1" applyFill="1" applyBorder="1" applyProtection="1">
      <protection hidden="1"/>
    </xf>
    <xf numFmtId="0" fontId="7" fillId="5" borderId="9" xfId="0" applyFont="1" applyFill="1" applyBorder="1" applyProtection="1">
      <protection hidden="1"/>
    </xf>
    <xf numFmtId="0" fontId="14" fillId="5" borderId="12" xfId="0" applyFont="1" applyFill="1" applyBorder="1" applyAlignment="1" applyProtection="1">
      <protection hidden="1"/>
    </xf>
    <xf numFmtId="0" fontId="3" fillId="5" borderId="10" xfId="0" applyFont="1" applyFill="1" applyBorder="1" applyProtection="1">
      <protection hidden="1"/>
    </xf>
    <xf numFmtId="0" fontId="3" fillId="2" borderId="0" xfId="0" applyFont="1" applyFill="1" applyBorder="1" applyAlignment="1" applyProtection="1">
      <protection hidden="1"/>
    </xf>
    <xf numFmtId="0" fontId="3" fillId="2" borderId="5" xfId="0" applyFont="1" applyFill="1" applyBorder="1" applyAlignment="1" applyProtection="1">
      <alignment wrapText="1"/>
      <protection hidden="1"/>
    </xf>
    <xf numFmtId="0" fontId="3" fillId="2" borderId="5" xfId="1" applyNumberFormat="1" applyFont="1" applyFill="1" applyBorder="1" applyAlignment="1" applyProtection="1">
      <alignment wrapText="1"/>
      <protection hidden="1"/>
    </xf>
    <xf numFmtId="164" fontId="3" fillId="2" borderId="5" xfId="1" applyFont="1" applyFill="1" applyBorder="1" applyAlignment="1" applyProtection="1">
      <alignment wrapText="1"/>
      <protection hidden="1"/>
    </xf>
    <xf numFmtId="166" fontId="3" fillId="2" borderId="5" xfId="1" applyNumberFormat="1" applyFont="1" applyFill="1" applyBorder="1" applyAlignment="1" applyProtection="1">
      <alignment wrapText="1"/>
      <protection hidden="1"/>
    </xf>
    <xf numFmtId="164" fontId="3" fillId="2" borderId="5" xfId="1" applyNumberFormat="1" applyFont="1" applyFill="1" applyBorder="1" applyAlignment="1" applyProtection="1">
      <alignment wrapText="1"/>
      <protection hidden="1"/>
    </xf>
    <xf numFmtId="166" fontId="3" fillId="2" borderId="3" xfId="1" applyNumberFormat="1" applyFont="1" applyFill="1" applyBorder="1" applyAlignment="1" applyProtection="1">
      <alignment wrapText="1"/>
      <protection hidden="1"/>
    </xf>
    <xf numFmtId="164" fontId="3" fillId="2" borderId="0" xfId="1" applyFont="1" applyFill="1" applyBorder="1" applyAlignment="1" applyProtection="1">
      <alignment wrapText="1"/>
      <protection hidden="1"/>
    </xf>
    <xf numFmtId="166" fontId="3" fillId="2" borderId="0" xfId="1" applyNumberFormat="1" applyFont="1" applyFill="1" applyBorder="1" applyAlignment="1" applyProtection="1">
      <alignment wrapText="1"/>
      <protection hidden="1"/>
    </xf>
    <xf numFmtId="164" fontId="3" fillId="2" borderId="0" xfId="1" applyNumberFormat="1" applyFont="1" applyFill="1" applyBorder="1" applyAlignment="1" applyProtection="1">
      <alignment wrapText="1"/>
      <protection hidden="1"/>
    </xf>
    <xf numFmtId="166" fontId="3" fillId="2" borderId="16" xfId="1" applyNumberFormat="1" applyFont="1" applyFill="1" applyBorder="1" applyAlignment="1" applyProtection="1">
      <alignment wrapText="1"/>
      <protection hidden="1"/>
    </xf>
    <xf numFmtId="0" fontId="14" fillId="2" borderId="0" xfId="0" applyFont="1" applyFill="1" applyBorder="1" applyAlignment="1" applyProtection="1">
      <alignment wrapText="1"/>
      <protection hidden="1"/>
    </xf>
    <xf numFmtId="0" fontId="13" fillId="2" borderId="0" xfId="0" applyFont="1" applyFill="1" applyBorder="1" applyAlignment="1" applyProtection="1">
      <alignment wrapText="1"/>
      <protection hidden="1"/>
    </xf>
    <xf numFmtId="164" fontId="13" fillId="2" borderId="0" xfId="1" applyFont="1" applyFill="1" applyBorder="1" applyAlignment="1" applyProtection="1">
      <alignment wrapText="1"/>
      <protection hidden="1"/>
    </xf>
    <xf numFmtId="166" fontId="13" fillId="2" borderId="0" xfId="1" applyNumberFormat="1" applyFont="1" applyFill="1" applyBorder="1" applyAlignment="1" applyProtection="1">
      <alignment wrapText="1"/>
      <protection hidden="1"/>
    </xf>
    <xf numFmtId="164" fontId="13" fillId="2" borderId="0" xfId="1" applyNumberFormat="1" applyFont="1" applyFill="1" applyBorder="1" applyAlignment="1" applyProtection="1">
      <alignment wrapText="1"/>
      <protection hidden="1"/>
    </xf>
    <xf numFmtId="166" fontId="13" fillId="2" borderId="16" xfId="1" applyNumberFormat="1" applyFont="1" applyFill="1" applyBorder="1" applyAlignment="1" applyProtection="1">
      <alignment wrapText="1"/>
      <protection hidden="1"/>
    </xf>
    <xf numFmtId="0" fontId="13" fillId="2" borderId="8" xfId="0" applyFont="1" applyFill="1" applyBorder="1" applyAlignment="1" applyProtection="1">
      <alignment wrapText="1"/>
      <protection hidden="1"/>
    </xf>
    <xf numFmtId="164" fontId="13" fillId="2" borderId="8" xfId="1" applyFont="1" applyFill="1" applyBorder="1" applyAlignment="1" applyProtection="1">
      <alignment wrapText="1"/>
      <protection hidden="1"/>
    </xf>
    <xf numFmtId="166" fontId="13" fillId="2" borderId="8" xfId="1" applyNumberFormat="1" applyFont="1" applyFill="1" applyBorder="1" applyAlignment="1" applyProtection="1">
      <alignment wrapText="1"/>
      <protection hidden="1"/>
    </xf>
    <xf numFmtId="164" fontId="13" fillId="2" borderId="8" xfId="1" applyNumberFormat="1" applyFont="1" applyFill="1" applyBorder="1" applyAlignment="1" applyProtection="1">
      <alignment wrapText="1"/>
      <protection hidden="1"/>
    </xf>
    <xf numFmtId="166" fontId="13" fillId="2" borderId="4" xfId="1" applyNumberFormat="1" applyFont="1" applyFill="1" applyBorder="1" applyAlignment="1" applyProtection="1">
      <alignment wrapText="1"/>
      <protection hidden="1"/>
    </xf>
    <xf numFmtId="0" fontId="3" fillId="5" borderId="5" xfId="0" applyFont="1" applyFill="1" applyBorder="1" applyAlignment="1" applyProtection="1">
      <alignment wrapText="1"/>
      <protection hidden="1"/>
    </xf>
    <xf numFmtId="0" fontId="3" fillId="5" borderId="5" xfId="1" applyNumberFormat="1" applyFont="1" applyFill="1" applyBorder="1" applyAlignment="1" applyProtection="1">
      <alignment wrapText="1"/>
      <protection hidden="1"/>
    </xf>
    <xf numFmtId="164" fontId="3" fillId="5" borderId="5" xfId="1" applyFont="1" applyFill="1" applyBorder="1" applyAlignment="1" applyProtection="1">
      <alignment wrapText="1"/>
      <protection hidden="1"/>
    </xf>
    <xf numFmtId="166" fontId="3" fillId="5" borderId="5" xfId="1" applyNumberFormat="1" applyFont="1" applyFill="1" applyBorder="1" applyAlignment="1" applyProtection="1">
      <alignment wrapText="1"/>
      <protection hidden="1"/>
    </xf>
    <xf numFmtId="164" fontId="3" fillId="5" borderId="5" xfId="1" applyNumberFormat="1" applyFont="1" applyFill="1" applyBorder="1" applyAlignment="1" applyProtection="1">
      <alignment wrapText="1"/>
      <protection hidden="1"/>
    </xf>
    <xf numFmtId="166" fontId="3" fillId="5" borderId="3" xfId="1" applyNumberFormat="1" applyFont="1" applyFill="1" applyBorder="1" applyAlignment="1" applyProtection="1">
      <alignment wrapText="1"/>
      <protection hidden="1"/>
    </xf>
    <xf numFmtId="0" fontId="14" fillId="5" borderId="0" xfId="0" applyFont="1" applyFill="1" applyBorder="1" applyAlignment="1" applyProtection="1">
      <alignment wrapText="1"/>
      <protection hidden="1"/>
    </xf>
    <xf numFmtId="164" fontId="14" fillId="5" borderId="0" xfId="1" applyFont="1" applyFill="1" applyBorder="1" applyAlignment="1" applyProtection="1">
      <alignment wrapText="1"/>
      <protection hidden="1"/>
    </xf>
    <xf numFmtId="164" fontId="14" fillId="5" borderId="0" xfId="0" applyNumberFormat="1" applyFont="1" applyFill="1" applyBorder="1" applyAlignment="1" applyProtection="1">
      <alignment wrapText="1"/>
      <protection hidden="1"/>
    </xf>
    <xf numFmtId="0" fontId="14" fillId="5" borderId="16" xfId="0" applyFont="1" applyFill="1" applyBorder="1" applyAlignment="1" applyProtection="1">
      <alignment wrapText="1"/>
      <protection hidden="1"/>
    </xf>
    <xf numFmtId="0" fontId="3" fillId="5" borderId="8" xfId="0" applyFont="1" applyFill="1" applyBorder="1" applyAlignment="1" applyProtection="1">
      <alignment wrapText="1"/>
      <protection hidden="1"/>
    </xf>
    <xf numFmtId="0" fontId="3" fillId="5" borderId="8" xfId="1" applyNumberFormat="1" applyFont="1" applyFill="1" applyBorder="1" applyAlignment="1" applyProtection="1">
      <alignment wrapText="1"/>
      <protection hidden="1"/>
    </xf>
    <xf numFmtId="164" fontId="3" fillId="5" borderId="8" xfId="1" applyFont="1" applyFill="1" applyBorder="1" applyAlignment="1" applyProtection="1">
      <alignment wrapText="1"/>
      <protection hidden="1"/>
    </xf>
    <xf numFmtId="166" fontId="3" fillId="5" borderId="8" xfId="1" applyNumberFormat="1" applyFont="1" applyFill="1" applyBorder="1" applyAlignment="1" applyProtection="1">
      <alignment wrapText="1"/>
      <protection hidden="1"/>
    </xf>
    <xf numFmtId="164" fontId="3" fillId="5" borderId="8" xfId="1" applyNumberFormat="1" applyFont="1" applyFill="1" applyBorder="1" applyAlignment="1" applyProtection="1">
      <alignment wrapText="1"/>
      <protection hidden="1"/>
    </xf>
    <xf numFmtId="166" fontId="3" fillId="5" borderId="4" xfId="1" applyNumberFormat="1" applyFont="1" applyFill="1" applyBorder="1" applyAlignment="1" applyProtection="1">
      <alignment wrapText="1"/>
      <protection hidden="1"/>
    </xf>
    <xf numFmtId="0" fontId="3" fillId="2" borderId="0" xfId="0" applyFont="1" applyFill="1" applyBorder="1" applyAlignment="1" applyProtection="1">
      <alignment horizontal="left" wrapText="1"/>
      <protection hidden="1"/>
    </xf>
    <xf numFmtId="164" fontId="5" fillId="2" borderId="0" xfId="1" applyFont="1" applyFill="1" applyBorder="1" applyAlignment="1" applyProtection="1">
      <alignment wrapText="1"/>
      <protection hidden="1"/>
    </xf>
    <xf numFmtId="166" fontId="5" fillId="2" borderId="0" xfId="1" applyNumberFormat="1" applyFont="1" applyFill="1" applyBorder="1" applyAlignment="1" applyProtection="1">
      <alignment wrapText="1"/>
      <protection hidden="1"/>
    </xf>
    <xf numFmtId="0" fontId="2" fillId="3" borderId="11" xfId="0" applyFont="1" applyFill="1" applyBorder="1" applyAlignment="1" applyProtection="1">
      <alignment horizontal="left"/>
      <protection hidden="1"/>
    </xf>
    <xf numFmtId="0" fontId="2" fillId="3" borderId="2" xfId="0" applyFont="1" applyFill="1" applyBorder="1" applyAlignment="1" applyProtection="1">
      <alignment horizontal="left"/>
      <protection hidden="1"/>
    </xf>
    <xf numFmtId="0" fontId="2" fillId="3" borderId="13" xfId="0" applyFont="1" applyFill="1" applyBorder="1" applyAlignment="1" applyProtection="1">
      <alignment horizontal="left"/>
      <protection hidden="1"/>
    </xf>
    <xf numFmtId="0" fontId="15" fillId="3" borderId="11" xfId="0" applyFont="1" applyFill="1" applyBorder="1" applyAlignment="1" applyProtection="1">
      <alignment horizontal="center"/>
      <protection hidden="1"/>
    </xf>
    <xf numFmtId="0" fontId="15" fillId="3" borderId="2" xfId="0" applyFont="1" applyFill="1" applyBorder="1" applyAlignment="1" applyProtection="1">
      <alignment horizontal="center"/>
      <protection hidden="1"/>
    </xf>
    <xf numFmtId="0" fontId="15" fillId="3" borderId="13" xfId="0" applyFont="1" applyFill="1" applyBorder="1" applyAlignment="1" applyProtection="1">
      <alignment horizontal="center"/>
      <protection hidden="1"/>
    </xf>
    <xf numFmtId="0" fontId="14" fillId="2" borderId="12" xfId="0" applyFont="1" applyFill="1" applyBorder="1" applyAlignment="1" applyProtection="1">
      <protection hidden="1"/>
    </xf>
    <xf numFmtId="0" fontId="14" fillId="2" borderId="12" xfId="0" applyFont="1" applyFill="1" applyBorder="1" applyProtection="1">
      <protection hidden="1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313272</xdr:colOff>
      <xdr:row>3</xdr:row>
      <xdr:rowOff>50796</xdr:rowOff>
    </xdr:from>
    <xdr:to>
      <xdr:col>1</xdr:col>
      <xdr:colOff>4038605</xdr:colOff>
      <xdr:row>3</xdr:row>
      <xdr:rowOff>922971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872" y="721356"/>
          <a:ext cx="3725333" cy="872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wald/Local%20Settings/Temporary%20Internet%20Files/Content.IE5/TFZJTDCA/PSYCHIATRY%20CMS%20MODEL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 Items"/>
      <sheetName val="Labour"/>
      <sheetName val="Standard Equipment"/>
      <sheetName val="Special Equipment"/>
      <sheetName val="Overheads"/>
      <sheetName val="Responsibility Values"/>
      <sheetName val="Parameters"/>
      <sheetName val="Surv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C20">
            <v>0.14000000000000001</v>
          </cell>
        </row>
        <row r="38">
          <cell r="C38">
            <v>5.7141124834168489</v>
          </cell>
        </row>
        <row r="45">
          <cell r="C45">
            <v>9.1992054483541423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.75" x14ac:dyDescent="0.2"/>
  <cols>
    <col min="1" max="1" width="8.85546875" style="2" bestFit="1" customWidth="1"/>
    <col min="2" max="2" width="65.42578125" style="89" bestFit="1" customWidth="1"/>
    <col min="3" max="3" width="12.42578125" style="1" bestFit="1" customWidth="1"/>
    <col min="4" max="4" width="12.140625" style="5" customWidth="1"/>
    <col min="5" max="5" width="10.42578125" style="6" bestFit="1" customWidth="1"/>
    <col min="6" max="7" width="10.42578125" style="6" customWidth="1"/>
    <col min="8" max="8" width="10.28515625" style="7" customWidth="1"/>
    <col min="9" max="9" width="9.140625" style="8"/>
    <col min="10" max="10" width="13.42578125" style="5" bestFit="1" customWidth="1"/>
    <col min="11" max="11" width="12" style="6" bestFit="1" customWidth="1"/>
    <col min="12" max="14" width="12" style="6" customWidth="1"/>
    <col min="15" max="15" width="11.85546875" style="6" customWidth="1"/>
    <col min="16" max="16384" width="9.140625" style="1"/>
  </cols>
  <sheetData>
    <row r="1" spans="1:15" ht="23.25" x14ac:dyDescent="0.35">
      <c r="A1" s="130" t="s">
        <v>87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2"/>
    </row>
    <row r="2" spans="1:15" x14ac:dyDescent="0.2">
      <c r="B2" s="3"/>
      <c r="C2" s="4"/>
    </row>
    <row r="3" spans="1:15" ht="15.75" x14ac:dyDescent="0.25">
      <c r="A3" s="133" t="s">
        <v>65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5"/>
    </row>
    <row r="4" spans="1:15" ht="84" customHeight="1" x14ac:dyDescent="0.2">
      <c r="A4" s="9" t="s">
        <v>0</v>
      </c>
      <c r="B4" s="10" t="s">
        <v>1</v>
      </c>
      <c r="C4" s="11" t="s">
        <v>2</v>
      </c>
      <c r="D4" s="12" t="s">
        <v>74</v>
      </c>
      <c r="E4" s="13" t="s">
        <v>60</v>
      </c>
      <c r="F4" s="13" t="s">
        <v>72</v>
      </c>
      <c r="G4" s="13" t="s">
        <v>73</v>
      </c>
      <c r="H4" s="12" t="s">
        <v>75</v>
      </c>
      <c r="I4" s="13" t="s">
        <v>61</v>
      </c>
      <c r="J4" s="12" t="s">
        <v>76</v>
      </c>
      <c r="K4" s="13" t="s">
        <v>58</v>
      </c>
      <c r="L4" s="13" t="s">
        <v>77</v>
      </c>
      <c r="M4" s="13" t="s">
        <v>78</v>
      </c>
      <c r="N4" s="12" t="s">
        <v>71</v>
      </c>
      <c r="O4" s="13" t="s">
        <v>64</v>
      </c>
    </row>
    <row r="5" spans="1:15" ht="13.5" customHeight="1" x14ac:dyDescent="0.2">
      <c r="A5" s="14"/>
      <c r="B5" s="15"/>
      <c r="C5" s="16"/>
      <c r="D5" s="17"/>
      <c r="E5" s="18"/>
      <c r="F5" s="18"/>
      <c r="G5" s="18"/>
      <c r="H5" s="17"/>
      <c r="I5" s="19"/>
      <c r="J5" s="17"/>
      <c r="K5" s="19"/>
      <c r="L5" s="19"/>
      <c r="M5" s="19"/>
      <c r="N5" s="18"/>
      <c r="O5" s="18"/>
    </row>
    <row r="6" spans="1:15" ht="13.5" customHeight="1" x14ac:dyDescent="0.2">
      <c r="A6" s="20"/>
      <c r="B6" s="21"/>
      <c r="C6" s="22" t="s">
        <v>18</v>
      </c>
      <c r="D6" s="23" t="s">
        <v>19</v>
      </c>
      <c r="E6" s="24" t="s">
        <v>19</v>
      </c>
      <c r="F6" s="24" t="s">
        <v>19</v>
      </c>
      <c r="G6" s="24" t="s">
        <v>19</v>
      </c>
      <c r="H6" s="23" t="s">
        <v>19</v>
      </c>
      <c r="I6" s="24" t="s">
        <v>19</v>
      </c>
      <c r="J6" s="23" t="s">
        <v>19</v>
      </c>
      <c r="K6" s="24" t="s">
        <v>19</v>
      </c>
      <c r="L6" s="24" t="s">
        <v>19</v>
      </c>
      <c r="M6" s="24" t="s">
        <v>19</v>
      </c>
      <c r="N6" s="24" t="s">
        <v>19</v>
      </c>
      <c r="O6" s="24" t="s">
        <v>19</v>
      </c>
    </row>
    <row r="7" spans="1:15" x14ac:dyDescent="0.2">
      <c r="A7" s="25"/>
      <c r="B7" s="26" t="s">
        <v>3</v>
      </c>
      <c r="C7" s="27"/>
      <c r="D7" s="28"/>
      <c r="E7" s="29"/>
      <c r="F7" s="29"/>
      <c r="G7" s="29"/>
      <c r="H7" s="30"/>
      <c r="I7" s="31"/>
      <c r="J7" s="32"/>
      <c r="K7" s="33"/>
      <c r="L7" s="33"/>
      <c r="M7" s="33"/>
      <c r="N7" s="29"/>
      <c r="O7" s="34"/>
    </row>
    <row r="8" spans="1:15" x14ac:dyDescent="0.2">
      <c r="A8" s="35"/>
      <c r="B8" s="36"/>
      <c r="C8" s="37"/>
      <c r="D8" s="38"/>
      <c r="E8" s="39"/>
      <c r="F8" s="39"/>
      <c r="G8" s="39"/>
      <c r="H8" s="40"/>
      <c r="I8" s="41"/>
      <c r="J8" s="40"/>
      <c r="K8" s="39"/>
      <c r="L8" s="39"/>
      <c r="M8" s="39"/>
      <c r="N8" s="40"/>
      <c r="O8" s="39"/>
    </row>
    <row r="9" spans="1:15" x14ac:dyDescent="0.2">
      <c r="A9" s="42"/>
      <c r="B9" s="43" t="s">
        <v>59</v>
      </c>
      <c r="C9" s="44"/>
      <c r="D9" s="45"/>
      <c r="E9" s="46"/>
      <c r="F9" s="46"/>
      <c r="G9" s="46"/>
      <c r="H9" s="47"/>
      <c r="I9" s="47"/>
      <c r="J9" s="48"/>
      <c r="K9" s="46"/>
      <c r="L9" s="46"/>
      <c r="M9" s="46"/>
      <c r="N9" s="49"/>
      <c r="O9" s="47"/>
    </row>
    <row r="10" spans="1:15" s="54" customFormat="1" ht="41.25" customHeight="1" x14ac:dyDescent="0.2">
      <c r="A10" s="50" t="s">
        <v>45</v>
      </c>
      <c r="B10" s="51" t="s">
        <v>20</v>
      </c>
      <c r="C10" s="52">
        <v>5</v>
      </c>
      <c r="D10" s="48">
        <f t="shared" ref="D10:D22" si="0">ROUND(E10*C10,1)</f>
        <v>100.7</v>
      </c>
      <c r="E10" s="46">
        <v>20.135999999999999</v>
      </c>
      <c r="F10" s="48">
        <f>ROUND(G10*C10,1)</f>
        <v>81.599999999999994</v>
      </c>
      <c r="G10" s="46">
        <v>16.315000000000001</v>
      </c>
      <c r="H10" s="48">
        <v>95.1</v>
      </c>
      <c r="I10" s="46">
        <f>H10/C10</f>
        <v>19.02</v>
      </c>
      <c r="J10" s="48">
        <v>80.400000000000006</v>
      </c>
      <c r="K10" s="46">
        <f>J10/C10</f>
        <v>16.080000000000002</v>
      </c>
      <c r="L10" s="48">
        <v>83.4</v>
      </c>
      <c r="M10" s="46">
        <f>L10/C10</f>
        <v>16.68</v>
      </c>
      <c r="N10" s="48">
        <f t="shared" ref="N10:N22" si="1">ROUND(O10*C10,1)</f>
        <v>82.3</v>
      </c>
      <c r="O10" s="47">
        <v>16.466999999999999</v>
      </c>
    </row>
    <row r="11" spans="1:15" ht="25.5" x14ac:dyDescent="0.2">
      <c r="A11" s="50" t="s">
        <v>46</v>
      </c>
      <c r="B11" s="51" t="s">
        <v>21</v>
      </c>
      <c r="C11" s="52">
        <v>15</v>
      </c>
      <c r="D11" s="48">
        <f t="shared" si="0"/>
        <v>302</v>
      </c>
      <c r="E11" s="46">
        <v>20.135999999999999</v>
      </c>
      <c r="F11" s="48">
        <f t="shared" ref="F11:F22" si="2">ROUND(G11*C11,1)</f>
        <v>244.7</v>
      </c>
      <c r="G11" s="46">
        <v>16.315000000000001</v>
      </c>
      <c r="H11" s="48">
        <v>285</v>
      </c>
      <c r="I11" s="46">
        <f t="shared" ref="I11:I22" si="3">H11/C11</f>
        <v>19</v>
      </c>
      <c r="J11" s="48">
        <v>240.9</v>
      </c>
      <c r="K11" s="46">
        <f t="shared" ref="K11:K22" si="4">J11/C11</f>
        <v>16.059999999999999</v>
      </c>
      <c r="L11" s="48">
        <v>250.3</v>
      </c>
      <c r="M11" s="46">
        <f t="shared" ref="M11:M22" si="5">L11/C11</f>
        <v>16.686666666666667</v>
      </c>
      <c r="N11" s="48">
        <f t="shared" si="1"/>
        <v>247</v>
      </c>
      <c r="O11" s="47">
        <v>16.466999999999999</v>
      </c>
    </row>
    <row r="12" spans="1:15" ht="25.5" x14ac:dyDescent="0.2">
      <c r="A12" s="50" t="s">
        <v>4</v>
      </c>
      <c r="B12" s="51" t="s">
        <v>22</v>
      </c>
      <c r="C12" s="52">
        <v>25</v>
      </c>
      <c r="D12" s="48">
        <f t="shared" si="0"/>
        <v>503.4</v>
      </c>
      <c r="E12" s="46">
        <v>20.135999999999999</v>
      </c>
      <c r="F12" s="48">
        <f t="shared" si="2"/>
        <v>407.9</v>
      </c>
      <c r="G12" s="46">
        <v>16.315000000000001</v>
      </c>
      <c r="H12" s="48">
        <v>475.1</v>
      </c>
      <c r="I12" s="46">
        <f t="shared" si="3"/>
        <v>19.004000000000001</v>
      </c>
      <c r="J12" s="48">
        <v>401.4</v>
      </c>
      <c r="K12" s="46">
        <f t="shared" si="4"/>
        <v>16.055999999999997</v>
      </c>
      <c r="L12" s="48">
        <v>417.1</v>
      </c>
      <c r="M12" s="46">
        <f t="shared" si="5"/>
        <v>16.684000000000001</v>
      </c>
      <c r="N12" s="48">
        <f t="shared" si="1"/>
        <v>411.7</v>
      </c>
      <c r="O12" s="47">
        <v>16.466999999999999</v>
      </c>
    </row>
    <row r="13" spans="1:15" ht="25.5" x14ac:dyDescent="0.2">
      <c r="A13" s="50" t="s">
        <v>47</v>
      </c>
      <c r="B13" s="51" t="s">
        <v>23</v>
      </c>
      <c r="C13" s="52">
        <v>35</v>
      </c>
      <c r="D13" s="48">
        <f t="shared" si="0"/>
        <v>704.8</v>
      </c>
      <c r="E13" s="46">
        <v>20.135999999999999</v>
      </c>
      <c r="F13" s="48">
        <f t="shared" si="2"/>
        <v>571</v>
      </c>
      <c r="G13" s="46">
        <v>16.315000000000001</v>
      </c>
      <c r="H13" s="48">
        <v>665.3</v>
      </c>
      <c r="I13" s="46">
        <f t="shared" si="3"/>
        <v>19.008571428571429</v>
      </c>
      <c r="J13" s="48">
        <v>562</v>
      </c>
      <c r="K13" s="46">
        <f t="shared" si="4"/>
        <v>16.057142857142857</v>
      </c>
      <c r="L13" s="48">
        <v>583.9</v>
      </c>
      <c r="M13" s="46">
        <f t="shared" si="5"/>
        <v>16.682857142857141</v>
      </c>
      <c r="N13" s="48">
        <f t="shared" si="1"/>
        <v>576.29999999999995</v>
      </c>
      <c r="O13" s="47">
        <v>16.466999999999999</v>
      </c>
    </row>
    <row r="14" spans="1:15" ht="25.5" x14ac:dyDescent="0.2">
      <c r="A14" s="50" t="s">
        <v>48</v>
      </c>
      <c r="B14" s="51" t="s">
        <v>24</v>
      </c>
      <c r="C14" s="52">
        <v>45</v>
      </c>
      <c r="D14" s="48">
        <f t="shared" si="0"/>
        <v>906.1</v>
      </c>
      <c r="E14" s="46">
        <v>20.135999999999999</v>
      </c>
      <c r="F14" s="48">
        <f t="shared" si="2"/>
        <v>734.2</v>
      </c>
      <c r="G14" s="46">
        <v>16.315000000000001</v>
      </c>
      <c r="H14" s="48">
        <v>760</v>
      </c>
      <c r="I14" s="46">
        <f t="shared" si="3"/>
        <v>16.888888888888889</v>
      </c>
      <c r="J14" s="48">
        <v>722.5</v>
      </c>
      <c r="K14" s="46">
        <f t="shared" si="4"/>
        <v>16.055555555555557</v>
      </c>
      <c r="L14" s="48">
        <v>750.8</v>
      </c>
      <c r="M14" s="46">
        <f t="shared" si="5"/>
        <v>16.684444444444445</v>
      </c>
      <c r="N14" s="48">
        <f t="shared" si="1"/>
        <v>741</v>
      </c>
      <c r="O14" s="47">
        <v>16.466999999999999</v>
      </c>
    </row>
    <row r="15" spans="1:15" ht="25.5" x14ac:dyDescent="0.2">
      <c r="A15" s="50" t="s">
        <v>8</v>
      </c>
      <c r="B15" s="51" t="s">
        <v>25</v>
      </c>
      <c r="C15" s="52">
        <v>55</v>
      </c>
      <c r="D15" s="48">
        <f t="shared" si="0"/>
        <v>1107.5</v>
      </c>
      <c r="E15" s="46">
        <v>20.135999999999999</v>
      </c>
      <c r="F15" s="48">
        <f t="shared" si="2"/>
        <v>897.3</v>
      </c>
      <c r="G15" s="46">
        <v>16.315000000000001</v>
      </c>
      <c r="H15" s="53">
        <v>855.4</v>
      </c>
      <c r="I15" s="46">
        <f t="shared" si="3"/>
        <v>15.552727272727273</v>
      </c>
      <c r="J15" s="48">
        <v>883.3</v>
      </c>
      <c r="K15" s="46">
        <f t="shared" si="4"/>
        <v>16.059999999999999</v>
      </c>
      <c r="L15" s="48">
        <v>917.6</v>
      </c>
      <c r="M15" s="46">
        <f t="shared" si="5"/>
        <v>16.683636363636364</v>
      </c>
      <c r="N15" s="48">
        <f t="shared" si="1"/>
        <v>905.7</v>
      </c>
      <c r="O15" s="47">
        <v>16.466999999999999</v>
      </c>
    </row>
    <row r="16" spans="1:15" ht="25.5" x14ac:dyDescent="0.2">
      <c r="A16" s="50" t="s">
        <v>6</v>
      </c>
      <c r="B16" s="51" t="s">
        <v>26</v>
      </c>
      <c r="C16" s="52">
        <v>65</v>
      </c>
      <c r="D16" s="48">
        <f t="shared" si="0"/>
        <v>1308.8</v>
      </c>
      <c r="E16" s="46">
        <v>20.135999999999999</v>
      </c>
      <c r="F16" s="48">
        <f t="shared" si="2"/>
        <v>1060.5</v>
      </c>
      <c r="G16" s="46">
        <v>16.315000000000001</v>
      </c>
      <c r="H16" s="53">
        <v>950.4</v>
      </c>
      <c r="I16" s="46">
        <f t="shared" si="3"/>
        <v>14.621538461538462</v>
      </c>
      <c r="J16" s="48">
        <v>1043.8</v>
      </c>
      <c r="K16" s="46">
        <f t="shared" si="4"/>
        <v>16.058461538461536</v>
      </c>
      <c r="L16" s="48">
        <v>1084.5</v>
      </c>
      <c r="M16" s="46">
        <f t="shared" si="5"/>
        <v>16.684615384615384</v>
      </c>
      <c r="N16" s="48">
        <f t="shared" si="1"/>
        <v>1070.4000000000001</v>
      </c>
      <c r="O16" s="47">
        <v>16.466999999999999</v>
      </c>
    </row>
    <row r="17" spans="1:15" ht="25.5" x14ac:dyDescent="0.2">
      <c r="A17" s="50" t="s">
        <v>9</v>
      </c>
      <c r="B17" s="51" t="s">
        <v>27</v>
      </c>
      <c r="C17" s="52">
        <v>75</v>
      </c>
      <c r="D17" s="48">
        <f t="shared" si="0"/>
        <v>1510.2</v>
      </c>
      <c r="E17" s="46">
        <v>20.135999999999999</v>
      </c>
      <c r="F17" s="48">
        <f t="shared" si="2"/>
        <v>1223.5999999999999</v>
      </c>
      <c r="G17" s="46">
        <v>16.315000000000001</v>
      </c>
      <c r="H17" s="53">
        <v>1045.5</v>
      </c>
      <c r="I17" s="46">
        <f t="shared" si="3"/>
        <v>13.94</v>
      </c>
      <c r="J17" s="48">
        <v>1204.3</v>
      </c>
      <c r="K17" s="46">
        <f t="shared" si="4"/>
        <v>16.057333333333332</v>
      </c>
      <c r="L17" s="48">
        <v>1251.3</v>
      </c>
      <c r="M17" s="46">
        <f t="shared" si="5"/>
        <v>16.684000000000001</v>
      </c>
      <c r="N17" s="48">
        <f t="shared" si="1"/>
        <v>1235</v>
      </c>
      <c r="O17" s="47">
        <v>16.466999999999999</v>
      </c>
    </row>
    <row r="18" spans="1:15" ht="25.5" x14ac:dyDescent="0.2">
      <c r="A18" s="50" t="s">
        <v>10</v>
      </c>
      <c r="B18" s="51" t="s">
        <v>28</v>
      </c>
      <c r="C18" s="52">
        <v>85</v>
      </c>
      <c r="D18" s="48">
        <f t="shared" si="0"/>
        <v>1711.6</v>
      </c>
      <c r="E18" s="46">
        <v>20.135999999999999</v>
      </c>
      <c r="F18" s="48">
        <f t="shared" si="2"/>
        <v>1386.8</v>
      </c>
      <c r="G18" s="46">
        <v>16.315000000000001</v>
      </c>
      <c r="H18" s="53">
        <v>1140.7</v>
      </c>
      <c r="I18" s="46">
        <f t="shared" si="3"/>
        <v>13.42</v>
      </c>
      <c r="J18" s="48">
        <v>1364.9</v>
      </c>
      <c r="K18" s="46">
        <f t="shared" si="4"/>
        <v>16.05764705882353</v>
      </c>
      <c r="L18" s="48">
        <v>1418.1</v>
      </c>
      <c r="M18" s="46">
        <f t="shared" si="5"/>
        <v>16.683529411764706</v>
      </c>
      <c r="N18" s="48">
        <f t="shared" si="1"/>
        <v>1399.7</v>
      </c>
      <c r="O18" s="47">
        <v>16.466999999999999</v>
      </c>
    </row>
    <row r="19" spans="1:15" ht="25.5" x14ac:dyDescent="0.2">
      <c r="A19" s="50" t="s">
        <v>49</v>
      </c>
      <c r="B19" s="51" t="s">
        <v>29</v>
      </c>
      <c r="C19" s="52">
        <v>95</v>
      </c>
      <c r="D19" s="48">
        <f t="shared" si="0"/>
        <v>1912.9</v>
      </c>
      <c r="E19" s="46">
        <v>20.135999999999999</v>
      </c>
      <c r="F19" s="48">
        <f t="shared" si="2"/>
        <v>1549.9</v>
      </c>
      <c r="G19" s="46">
        <v>16.315000000000001</v>
      </c>
      <c r="H19" s="53">
        <v>1235.4000000000001</v>
      </c>
      <c r="I19" s="46">
        <f t="shared" si="3"/>
        <v>13.00421052631579</v>
      </c>
      <c r="J19" s="48">
        <v>1525.5</v>
      </c>
      <c r="K19" s="46">
        <f t="shared" si="4"/>
        <v>16.057894736842105</v>
      </c>
      <c r="L19" s="48">
        <v>1585</v>
      </c>
      <c r="M19" s="46">
        <f t="shared" si="5"/>
        <v>16.684210526315791</v>
      </c>
      <c r="N19" s="48">
        <f t="shared" si="1"/>
        <v>1564.4</v>
      </c>
      <c r="O19" s="47">
        <v>16.466999999999999</v>
      </c>
    </row>
    <row r="20" spans="1:15" ht="25.5" x14ac:dyDescent="0.2">
      <c r="A20" s="50" t="s">
        <v>11</v>
      </c>
      <c r="B20" s="51" t="s">
        <v>30</v>
      </c>
      <c r="C20" s="52">
        <v>105</v>
      </c>
      <c r="D20" s="48">
        <f t="shared" si="0"/>
        <v>2114.3000000000002</v>
      </c>
      <c r="E20" s="46">
        <v>20.135999999999999</v>
      </c>
      <c r="F20" s="48">
        <f t="shared" si="2"/>
        <v>1713.1</v>
      </c>
      <c r="G20" s="46">
        <v>16.315000000000001</v>
      </c>
      <c r="H20" s="53">
        <v>1330.6</v>
      </c>
      <c r="I20" s="46">
        <f t="shared" si="3"/>
        <v>12.672380952380951</v>
      </c>
      <c r="J20" s="48">
        <v>1686.2</v>
      </c>
      <c r="K20" s="46">
        <f t="shared" si="4"/>
        <v>16.059047619047618</v>
      </c>
      <c r="L20" s="48">
        <v>1751.8</v>
      </c>
      <c r="M20" s="46">
        <f t="shared" si="5"/>
        <v>16.683809523809522</v>
      </c>
      <c r="N20" s="48">
        <f t="shared" si="1"/>
        <v>1729</v>
      </c>
      <c r="O20" s="47">
        <v>16.466999999999999</v>
      </c>
    </row>
    <row r="21" spans="1:15" ht="25.5" x14ac:dyDescent="0.2">
      <c r="A21" s="50" t="s">
        <v>50</v>
      </c>
      <c r="B21" s="51" t="s">
        <v>31</v>
      </c>
      <c r="C21" s="52">
        <v>115</v>
      </c>
      <c r="D21" s="48">
        <f t="shared" si="0"/>
        <v>2315.6</v>
      </c>
      <c r="E21" s="46">
        <v>20.135999999999999</v>
      </c>
      <c r="F21" s="48">
        <f t="shared" si="2"/>
        <v>1876.2</v>
      </c>
      <c r="G21" s="46">
        <v>16.315000000000001</v>
      </c>
      <c r="H21" s="53">
        <v>1425.4</v>
      </c>
      <c r="I21" s="46">
        <f t="shared" si="3"/>
        <v>12.394782608695653</v>
      </c>
      <c r="J21" s="48">
        <v>1846.5</v>
      </c>
      <c r="K21" s="46">
        <f t="shared" si="4"/>
        <v>16.056521739130435</v>
      </c>
      <c r="L21" s="48">
        <v>1918.6</v>
      </c>
      <c r="M21" s="46">
        <f t="shared" si="5"/>
        <v>16.683478260869563</v>
      </c>
      <c r="N21" s="48">
        <f t="shared" si="1"/>
        <v>1893.7</v>
      </c>
      <c r="O21" s="47">
        <v>16.466999999999999</v>
      </c>
    </row>
    <row r="22" spans="1:15" ht="25.5" x14ac:dyDescent="0.2">
      <c r="A22" s="50" t="s">
        <v>51</v>
      </c>
      <c r="B22" s="51" t="s">
        <v>32</v>
      </c>
      <c r="C22" s="52">
        <v>7.5</v>
      </c>
      <c r="D22" s="48">
        <f t="shared" si="0"/>
        <v>151</v>
      </c>
      <c r="E22" s="46">
        <v>20.135999999999999</v>
      </c>
      <c r="F22" s="48">
        <f t="shared" si="2"/>
        <v>122.4</v>
      </c>
      <c r="G22" s="46">
        <v>16.315000000000001</v>
      </c>
      <c r="H22" s="53">
        <v>118.9</v>
      </c>
      <c r="I22" s="46">
        <f t="shared" si="3"/>
        <v>15.853333333333333</v>
      </c>
      <c r="J22" s="48">
        <v>120.5</v>
      </c>
      <c r="K22" s="46">
        <f t="shared" si="4"/>
        <v>16.066666666666666</v>
      </c>
      <c r="L22" s="48">
        <v>125.1</v>
      </c>
      <c r="M22" s="46">
        <f t="shared" si="5"/>
        <v>16.68</v>
      </c>
      <c r="N22" s="48">
        <f t="shared" si="1"/>
        <v>123.5</v>
      </c>
      <c r="O22" s="47">
        <v>16.466999999999999</v>
      </c>
    </row>
    <row r="23" spans="1:15" x14ac:dyDescent="0.2">
      <c r="A23" s="55"/>
      <c r="B23" s="56"/>
      <c r="C23" s="57"/>
      <c r="D23" s="58"/>
      <c r="E23" s="59"/>
      <c r="F23" s="59"/>
      <c r="G23" s="59"/>
      <c r="H23" s="60"/>
      <c r="I23" s="59"/>
      <c r="J23" s="61"/>
      <c r="K23" s="62"/>
      <c r="L23" s="62"/>
      <c r="M23" s="62"/>
      <c r="N23" s="60"/>
      <c r="O23" s="59"/>
    </row>
    <row r="24" spans="1:15" s="70" customFormat="1" x14ac:dyDescent="0.2">
      <c r="A24" s="63"/>
      <c r="B24" s="64" t="s">
        <v>56</v>
      </c>
      <c r="C24" s="65"/>
      <c r="D24" s="66"/>
      <c r="E24" s="31"/>
      <c r="F24" s="31"/>
      <c r="G24" s="31"/>
      <c r="H24" s="67"/>
      <c r="I24" s="68"/>
      <c r="J24" s="30"/>
      <c r="K24" s="68"/>
      <c r="L24" s="68"/>
      <c r="M24" s="68"/>
      <c r="N24" s="31"/>
      <c r="O24" s="69"/>
    </row>
    <row r="25" spans="1:15" s="70" customFormat="1" x14ac:dyDescent="0.2">
      <c r="A25" s="71"/>
      <c r="B25" s="72"/>
      <c r="C25" s="73"/>
      <c r="D25" s="74"/>
      <c r="E25" s="75"/>
      <c r="F25" s="75"/>
      <c r="G25" s="75"/>
      <c r="H25" s="76"/>
      <c r="I25" s="75"/>
      <c r="J25" s="76"/>
      <c r="K25" s="77"/>
      <c r="L25" s="77"/>
      <c r="M25" s="77"/>
      <c r="N25" s="76"/>
      <c r="O25" s="75"/>
    </row>
    <row r="26" spans="1:15" s="70" customFormat="1" ht="25.5" x14ac:dyDescent="0.2">
      <c r="A26" s="50" t="s">
        <v>7</v>
      </c>
      <c r="B26" s="51" t="s">
        <v>33</v>
      </c>
      <c r="C26" s="52">
        <v>1</v>
      </c>
      <c r="D26" s="48">
        <f t="shared" ref="D26:D37" si="6">ROUND(E26*C26,1)</f>
        <v>20.100000000000001</v>
      </c>
      <c r="E26" s="46">
        <v>20.135999999999999</v>
      </c>
      <c r="F26" s="48">
        <f t="shared" ref="F26" si="7">ROUND(G26*C26,1)</f>
        <v>16.3</v>
      </c>
      <c r="G26" s="46">
        <v>16.315000000000001</v>
      </c>
      <c r="H26" s="53">
        <v>19.100000000000001</v>
      </c>
      <c r="I26" s="47">
        <f t="shared" ref="I26:I37" si="8">H26/C26</f>
        <v>19.100000000000001</v>
      </c>
      <c r="J26" s="48">
        <v>16</v>
      </c>
      <c r="K26" s="46">
        <f t="shared" ref="K26:K37" si="9">J26/C26</f>
        <v>16</v>
      </c>
      <c r="L26" s="48">
        <v>16.7</v>
      </c>
      <c r="M26" s="46">
        <f t="shared" ref="M26:M37" si="10">L26/C26</f>
        <v>16.7</v>
      </c>
      <c r="N26" s="48">
        <f t="shared" ref="N26:N37" si="11">ROUND(O26*C26,1)</f>
        <v>16.5</v>
      </c>
      <c r="O26" s="47">
        <v>16.466999999999999</v>
      </c>
    </row>
    <row r="27" spans="1:15" s="70" customFormat="1" ht="25.5" x14ac:dyDescent="0.2">
      <c r="A27" s="50" t="s">
        <v>12</v>
      </c>
      <c r="B27" s="51" t="s">
        <v>34</v>
      </c>
      <c r="C27" s="52">
        <v>3</v>
      </c>
      <c r="D27" s="48">
        <f t="shared" si="6"/>
        <v>60.4</v>
      </c>
      <c r="E27" s="46">
        <v>20.135999999999999</v>
      </c>
      <c r="F27" s="48">
        <f t="shared" ref="F27:F37" si="12">ROUND(G27*C27,1)</f>
        <v>48.9</v>
      </c>
      <c r="G27" s="46">
        <v>16.315000000000001</v>
      </c>
      <c r="H27" s="53">
        <v>57.2</v>
      </c>
      <c r="I27" s="47">
        <f t="shared" si="8"/>
        <v>19.066666666666666</v>
      </c>
      <c r="J27" s="48">
        <v>48</v>
      </c>
      <c r="K27" s="46">
        <f t="shared" si="9"/>
        <v>16</v>
      </c>
      <c r="L27" s="48">
        <v>50</v>
      </c>
      <c r="M27" s="46">
        <f t="shared" si="10"/>
        <v>16.666666666666668</v>
      </c>
      <c r="N27" s="48">
        <f t="shared" si="11"/>
        <v>49.4</v>
      </c>
      <c r="O27" s="47">
        <v>16.466999999999999</v>
      </c>
    </row>
    <row r="28" spans="1:15" s="70" customFormat="1" ht="25.5" x14ac:dyDescent="0.2">
      <c r="A28" s="50" t="s">
        <v>13</v>
      </c>
      <c r="B28" s="51" t="s">
        <v>35</v>
      </c>
      <c r="C28" s="52">
        <v>5</v>
      </c>
      <c r="D28" s="48">
        <f t="shared" si="6"/>
        <v>100.7</v>
      </c>
      <c r="E28" s="46">
        <v>20.135999999999999</v>
      </c>
      <c r="F28" s="48">
        <f t="shared" si="12"/>
        <v>81.599999999999994</v>
      </c>
      <c r="G28" s="46">
        <v>16.315000000000001</v>
      </c>
      <c r="H28" s="53">
        <v>95.1</v>
      </c>
      <c r="I28" s="47">
        <f t="shared" si="8"/>
        <v>19.02</v>
      </c>
      <c r="J28" s="48">
        <v>80.400000000000006</v>
      </c>
      <c r="K28" s="46">
        <f t="shared" si="9"/>
        <v>16.080000000000002</v>
      </c>
      <c r="L28" s="48">
        <v>83.4</v>
      </c>
      <c r="M28" s="46">
        <f t="shared" si="10"/>
        <v>16.68</v>
      </c>
      <c r="N28" s="48">
        <f t="shared" si="11"/>
        <v>82.3</v>
      </c>
      <c r="O28" s="47">
        <v>16.466999999999999</v>
      </c>
    </row>
    <row r="29" spans="1:15" s="70" customFormat="1" ht="25.5" x14ac:dyDescent="0.2">
      <c r="A29" s="50" t="s">
        <v>14</v>
      </c>
      <c r="B29" s="51" t="s">
        <v>36</v>
      </c>
      <c r="C29" s="52">
        <v>7</v>
      </c>
      <c r="D29" s="48">
        <f t="shared" si="6"/>
        <v>141</v>
      </c>
      <c r="E29" s="46">
        <v>20.135999999999999</v>
      </c>
      <c r="F29" s="48">
        <f t="shared" si="12"/>
        <v>114.2</v>
      </c>
      <c r="G29" s="46">
        <v>16.315000000000001</v>
      </c>
      <c r="H29" s="53">
        <v>133.1</v>
      </c>
      <c r="I29" s="47">
        <f t="shared" si="8"/>
        <v>19.014285714285712</v>
      </c>
      <c r="J29" s="48">
        <v>112.4</v>
      </c>
      <c r="K29" s="46">
        <f t="shared" si="9"/>
        <v>16.057142857142857</v>
      </c>
      <c r="L29" s="48">
        <v>116.8</v>
      </c>
      <c r="M29" s="46">
        <f t="shared" si="10"/>
        <v>16.685714285714287</v>
      </c>
      <c r="N29" s="48">
        <f t="shared" si="11"/>
        <v>115.3</v>
      </c>
      <c r="O29" s="47">
        <v>16.466999999999999</v>
      </c>
    </row>
    <row r="30" spans="1:15" s="70" customFormat="1" ht="25.5" x14ac:dyDescent="0.2">
      <c r="A30" s="50" t="s">
        <v>15</v>
      </c>
      <c r="B30" s="51" t="s">
        <v>37</v>
      </c>
      <c r="C30" s="52">
        <v>9</v>
      </c>
      <c r="D30" s="48">
        <f t="shared" si="6"/>
        <v>181.2</v>
      </c>
      <c r="E30" s="46">
        <v>20.135999999999999</v>
      </c>
      <c r="F30" s="48">
        <f t="shared" si="12"/>
        <v>146.80000000000001</v>
      </c>
      <c r="G30" s="46">
        <v>16.315000000000001</v>
      </c>
      <c r="H30" s="53">
        <v>152.1</v>
      </c>
      <c r="I30" s="47">
        <f t="shared" si="8"/>
        <v>16.899999999999999</v>
      </c>
      <c r="J30" s="48">
        <v>144.5</v>
      </c>
      <c r="K30" s="46">
        <f t="shared" si="9"/>
        <v>16.055555555555557</v>
      </c>
      <c r="L30" s="48">
        <v>150.19999999999999</v>
      </c>
      <c r="M30" s="46">
        <f t="shared" si="10"/>
        <v>16.688888888888886</v>
      </c>
      <c r="N30" s="48">
        <f t="shared" si="11"/>
        <v>148.19999999999999</v>
      </c>
      <c r="O30" s="47">
        <v>16.466999999999999</v>
      </c>
    </row>
    <row r="31" spans="1:15" s="70" customFormat="1" ht="25.5" x14ac:dyDescent="0.2">
      <c r="A31" s="50" t="s">
        <v>52</v>
      </c>
      <c r="B31" s="51" t="s">
        <v>38</v>
      </c>
      <c r="C31" s="52">
        <v>11</v>
      </c>
      <c r="D31" s="48">
        <f t="shared" si="6"/>
        <v>221.5</v>
      </c>
      <c r="E31" s="46">
        <v>20.135999999999999</v>
      </c>
      <c r="F31" s="48">
        <f t="shared" si="12"/>
        <v>179.5</v>
      </c>
      <c r="G31" s="46">
        <v>16.315000000000001</v>
      </c>
      <c r="H31" s="53">
        <v>170.8</v>
      </c>
      <c r="I31" s="47">
        <f t="shared" si="8"/>
        <v>15.527272727272729</v>
      </c>
      <c r="J31" s="48">
        <v>176.6</v>
      </c>
      <c r="K31" s="46">
        <f t="shared" si="9"/>
        <v>16.054545454545455</v>
      </c>
      <c r="L31" s="48">
        <v>183.5</v>
      </c>
      <c r="M31" s="46">
        <f t="shared" si="10"/>
        <v>16.681818181818183</v>
      </c>
      <c r="N31" s="48">
        <f t="shared" si="11"/>
        <v>181.1</v>
      </c>
      <c r="O31" s="47">
        <v>16.466999999999999</v>
      </c>
    </row>
    <row r="32" spans="1:15" s="70" customFormat="1" ht="25.5" x14ac:dyDescent="0.2">
      <c r="A32" s="50" t="s">
        <v>53</v>
      </c>
      <c r="B32" s="51" t="s">
        <v>39</v>
      </c>
      <c r="C32" s="52">
        <v>13</v>
      </c>
      <c r="D32" s="48">
        <f t="shared" si="6"/>
        <v>261.8</v>
      </c>
      <c r="E32" s="46">
        <v>20.135999999999999</v>
      </c>
      <c r="F32" s="48">
        <f t="shared" si="12"/>
        <v>212.1</v>
      </c>
      <c r="G32" s="46">
        <v>16.315000000000001</v>
      </c>
      <c r="H32" s="53">
        <v>190.2</v>
      </c>
      <c r="I32" s="47">
        <f t="shared" si="8"/>
        <v>14.63076923076923</v>
      </c>
      <c r="J32" s="48">
        <v>208.6</v>
      </c>
      <c r="K32" s="46">
        <f t="shared" si="9"/>
        <v>16.046153846153846</v>
      </c>
      <c r="L32" s="48">
        <v>216.9</v>
      </c>
      <c r="M32" s="46">
        <f t="shared" si="10"/>
        <v>16.684615384615384</v>
      </c>
      <c r="N32" s="48">
        <f t="shared" si="11"/>
        <v>214.1</v>
      </c>
      <c r="O32" s="47">
        <v>16.466999999999999</v>
      </c>
    </row>
    <row r="33" spans="1:15" s="70" customFormat="1" ht="25.5" x14ac:dyDescent="0.2">
      <c r="A33" s="50" t="s">
        <v>5</v>
      </c>
      <c r="B33" s="51" t="s">
        <v>40</v>
      </c>
      <c r="C33" s="52">
        <v>15</v>
      </c>
      <c r="D33" s="48">
        <f t="shared" si="6"/>
        <v>302</v>
      </c>
      <c r="E33" s="46">
        <v>20.135999999999999</v>
      </c>
      <c r="F33" s="48">
        <f t="shared" si="12"/>
        <v>244.7</v>
      </c>
      <c r="G33" s="46">
        <v>16.315000000000001</v>
      </c>
      <c r="H33" s="53">
        <v>208.8</v>
      </c>
      <c r="I33" s="47">
        <f t="shared" si="8"/>
        <v>13.92</v>
      </c>
      <c r="J33" s="48">
        <v>240.9</v>
      </c>
      <c r="K33" s="46">
        <f t="shared" si="9"/>
        <v>16.059999999999999</v>
      </c>
      <c r="L33" s="48">
        <v>250.3</v>
      </c>
      <c r="M33" s="46">
        <f t="shared" si="10"/>
        <v>16.686666666666667</v>
      </c>
      <c r="N33" s="48">
        <f t="shared" si="11"/>
        <v>247</v>
      </c>
      <c r="O33" s="47">
        <v>16.466999999999999</v>
      </c>
    </row>
    <row r="34" spans="1:15" s="70" customFormat="1" ht="25.5" x14ac:dyDescent="0.2">
      <c r="A34" s="50" t="s">
        <v>16</v>
      </c>
      <c r="B34" s="51" t="s">
        <v>41</v>
      </c>
      <c r="C34" s="52">
        <v>17</v>
      </c>
      <c r="D34" s="48">
        <f t="shared" si="6"/>
        <v>342.3</v>
      </c>
      <c r="E34" s="46">
        <v>20.135999999999999</v>
      </c>
      <c r="F34" s="48">
        <f t="shared" si="12"/>
        <v>277.39999999999998</v>
      </c>
      <c r="G34" s="46">
        <v>16.315000000000001</v>
      </c>
      <c r="H34" s="53">
        <v>227.9</v>
      </c>
      <c r="I34" s="47">
        <f t="shared" si="8"/>
        <v>13.405882352941177</v>
      </c>
      <c r="J34" s="48">
        <v>273</v>
      </c>
      <c r="K34" s="46">
        <f t="shared" si="9"/>
        <v>16.058823529411764</v>
      </c>
      <c r="L34" s="48">
        <v>283.60000000000002</v>
      </c>
      <c r="M34" s="46">
        <f t="shared" si="10"/>
        <v>16.682352941176472</v>
      </c>
      <c r="N34" s="48">
        <f t="shared" si="11"/>
        <v>279.89999999999998</v>
      </c>
      <c r="O34" s="47">
        <v>16.466999999999999</v>
      </c>
    </row>
    <row r="35" spans="1:15" s="70" customFormat="1" ht="25.5" x14ac:dyDescent="0.2">
      <c r="A35" s="50" t="s">
        <v>54</v>
      </c>
      <c r="B35" s="51" t="s">
        <v>42</v>
      </c>
      <c r="C35" s="52">
        <v>19</v>
      </c>
      <c r="D35" s="48">
        <f t="shared" si="6"/>
        <v>382.6</v>
      </c>
      <c r="E35" s="46">
        <v>20.135999999999999</v>
      </c>
      <c r="F35" s="48">
        <f t="shared" si="12"/>
        <v>310</v>
      </c>
      <c r="G35" s="46">
        <v>16.315000000000001</v>
      </c>
      <c r="H35" s="53">
        <v>247.2</v>
      </c>
      <c r="I35" s="47">
        <f t="shared" si="8"/>
        <v>13.010526315789473</v>
      </c>
      <c r="J35" s="48">
        <v>305.10000000000002</v>
      </c>
      <c r="K35" s="46">
        <f t="shared" si="9"/>
        <v>16.057894736842105</v>
      </c>
      <c r="L35" s="48">
        <v>317</v>
      </c>
      <c r="M35" s="46">
        <f t="shared" si="10"/>
        <v>16.684210526315791</v>
      </c>
      <c r="N35" s="48">
        <f t="shared" si="11"/>
        <v>312.89999999999998</v>
      </c>
      <c r="O35" s="47">
        <v>16.466999999999999</v>
      </c>
    </row>
    <row r="36" spans="1:15" s="70" customFormat="1" ht="25.5" x14ac:dyDescent="0.2">
      <c r="A36" s="50" t="s">
        <v>17</v>
      </c>
      <c r="B36" s="51" t="s">
        <v>43</v>
      </c>
      <c r="C36" s="52">
        <v>21</v>
      </c>
      <c r="D36" s="48">
        <f t="shared" si="6"/>
        <v>422.9</v>
      </c>
      <c r="E36" s="46">
        <v>20.135999999999999</v>
      </c>
      <c r="F36" s="48">
        <f t="shared" si="12"/>
        <v>342.6</v>
      </c>
      <c r="G36" s="46">
        <v>16.315000000000001</v>
      </c>
      <c r="H36" s="53">
        <v>266.10000000000002</v>
      </c>
      <c r="I36" s="47">
        <f t="shared" si="8"/>
        <v>12.671428571428573</v>
      </c>
      <c r="J36" s="48">
        <v>337.2</v>
      </c>
      <c r="K36" s="46">
        <f t="shared" si="9"/>
        <v>16.057142857142857</v>
      </c>
      <c r="L36" s="48">
        <v>350.4</v>
      </c>
      <c r="M36" s="46">
        <f t="shared" si="10"/>
        <v>16.685714285714283</v>
      </c>
      <c r="N36" s="48">
        <f t="shared" si="11"/>
        <v>345.8</v>
      </c>
      <c r="O36" s="47">
        <v>16.466999999999999</v>
      </c>
    </row>
    <row r="37" spans="1:15" s="70" customFormat="1" ht="25.5" x14ac:dyDescent="0.2">
      <c r="A37" s="50" t="s">
        <v>55</v>
      </c>
      <c r="B37" s="51" t="s">
        <v>44</v>
      </c>
      <c r="C37" s="52">
        <v>23</v>
      </c>
      <c r="D37" s="48">
        <f t="shared" si="6"/>
        <v>463.1</v>
      </c>
      <c r="E37" s="46">
        <v>20.135999999999999</v>
      </c>
      <c r="F37" s="48">
        <f t="shared" si="12"/>
        <v>375.2</v>
      </c>
      <c r="G37" s="46">
        <v>16.315000000000001</v>
      </c>
      <c r="H37" s="53">
        <v>285</v>
      </c>
      <c r="I37" s="47">
        <f t="shared" si="8"/>
        <v>12.391304347826088</v>
      </c>
      <c r="J37" s="48">
        <v>369.4</v>
      </c>
      <c r="K37" s="46">
        <f t="shared" si="9"/>
        <v>16.060869565217391</v>
      </c>
      <c r="L37" s="48">
        <v>383.7</v>
      </c>
      <c r="M37" s="46">
        <f t="shared" si="10"/>
        <v>16.682608695652174</v>
      </c>
      <c r="N37" s="48">
        <f t="shared" si="11"/>
        <v>378.7</v>
      </c>
      <c r="O37" s="47">
        <v>16.466999999999999</v>
      </c>
    </row>
    <row r="38" spans="1:15" x14ac:dyDescent="0.2">
      <c r="A38" s="78"/>
      <c r="B38" s="79"/>
      <c r="C38" s="80"/>
      <c r="D38" s="81"/>
      <c r="E38" s="82"/>
      <c r="F38" s="82"/>
      <c r="G38" s="82"/>
      <c r="H38" s="60"/>
      <c r="I38" s="59"/>
      <c r="J38" s="81"/>
      <c r="K38" s="82"/>
      <c r="L38" s="82"/>
      <c r="M38" s="82"/>
      <c r="N38" s="60"/>
      <c r="O38" s="59"/>
    </row>
    <row r="39" spans="1:15" x14ac:dyDescent="0.2">
      <c r="A39" s="83" t="s">
        <v>62</v>
      </c>
      <c r="B39" s="90"/>
      <c r="C39" s="91"/>
      <c r="D39" s="92"/>
      <c r="E39" s="93"/>
      <c r="F39" s="92"/>
      <c r="G39" s="93"/>
      <c r="H39" s="92"/>
      <c r="I39" s="93"/>
      <c r="J39" s="92"/>
      <c r="K39" s="93"/>
      <c r="L39" s="94"/>
      <c r="M39" s="93"/>
      <c r="N39" s="93"/>
      <c r="O39" s="95"/>
    </row>
    <row r="40" spans="1:15" x14ac:dyDescent="0.2">
      <c r="A40" s="84"/>
      <c r="B40" s="54"/>
      <c r="C40" s="54"/>
      <c r="D40" s="96"/>
      <c r="E40" s="97"/>
      <c r="F40" s="96"/>
      <c r="G40" s="97"/>
      <c r="H40" s="96"/>
      <c r="I40" s="97"/>
      <c r="J40" s="96"/>
      <c r="K40" s="97"/>
      <c r="L40" s="98"/>
      <c r="M40" s="97"/>
      <c r="N40" s="97"/>
      <c r="O40" s="99"/>
    </row>
    <row r="41" spans="1:15" x14ac:dyDescent="0.2">
      <c r="A41" s="137" t="s">
        <v>83</v>
      </c>
      <c r="B41" s="100"/>
      <c r="C41" s="54"/>
      <c r="D41" s="96"/>
      <c r="E41" s="97"/>
      <c r="F41" s="96"/>
      <c r="G41" s="97"/>
      <c r="H41" s="96"/>
      <c r="I41" s="97"/>
      <c r="J41" s="96"/>
      <c r="K41" s="97"/>
      <c r="L41" s="98"/>
      <c r="M41" s="97"/>
      <c r="N41" s="97"/>
      <c r="O41" s="99"/>
    </row>
    <row r="42" spans="1:15" x14ac:dyDescent="0.2">
      <c r="A42" s="137" t="s">
        <v>84</v>
      </c>
      <c r="B42" s="100"/>
      <c r="C42" s="54"/>
      <c r="D42" s="96"/>
      <c r="E42" s="97"/>
      <c r="F42" s="96"/>
      <c r="G42" s="97"/>
      <c r="H42" s="96"/>
      <c r="I42" s="97"/>
      <c r="J42" s="96"/>
      <c r="K42" s="97"/>
      <c r="L42" s="98"/>
      <c r="M42" s="97"/>
      <c r="N42" s="97"/>
      <c r="O42" s="99"/>
    </row>
    <row r="43" spans="1:15" x14ac:dyDescent="0.2">
      <c r="A43" s="136" t="s">
        <v>85</v>
      </c>
      <c r="B43" s="100"/>
      <c r="C43" s="54"/>
      <c r="D43" s="96"/>
      <c r="E43" s="97"/>
      <c r="F43" s="96"/>
      <c r="G43" s="97"/>
      <c r="H43" s="96"/>
      <c r="I43" s="97"/>
      <c r="J43" s="96"/>
      <c r="K43" s="97"/>
      <c r="L43" s="98"/>
      <c r="M43" s="97"/>
      <c r="N43" s="97"/>
      <c r="O43" s="99"/>
    </row>
    <row r="44" spans="1:15" x14ac:dyDescent="0.2">
      <c r="A44" s="137" t="s">
        <v>86</v>
      </c>
      <c r="B44" s="101"/>
      <c r="C44" s="101"/>
      <c r="D44" s="102"/>
      <c r="E44" s="103"/>
      <c r="F44" s="102"/>
      <c r="G44" s="103"/>
      <c r="H44" s="102"/>
      <c r="I44" s="103"/>
      <c r="J44" s="102"/>
      <c r="K44" s="103"/>
      <c r="L44" s="104"/>
      <c r="M44" s="103"/>
      <c r="N44" s="103"/>
      <c r="O44" s="105"/>
    </row>
    <row r="45" spans="1:15" x14ac:dyDescent="0.2">
      <c r="A45" s="85"/>
      <c r="B45" s="106"/>
      <c r="C45" s="106"/>
      <c r="D45" s="107"/>
      <c r="E45" s="108"/>
      <c r="F45" s="107"/>
      <c r="G45" s="108"/>
      <c r="H45" s="107"/>
      <c r="I45" s="108"/>
      <c r="J45" s="107"/>
      <c r="K45" s="108"/>
      <c r="L45" s="109"/>
      <c r="M45" s="108"/>
      <c r="N45" s="108"/>
      <c r="O45" s="110"/>
    </row>
    <row r="46" spans="1:15" x14ac:dyDescent="0.2">
      <c r="A46" s="86" t="s">
        <v>57</v>
      </c>
      <c r="B46" s="111"/>
      <c r="C46" s="112"/>
      <c r="D46" s="113"/>
      <c r="E46" s="114"/>
      <c r="F46" s="113"/>
      <c r="G46" s="114"/>
      <c r="H46" s="113"/>
      <c r="I46" s="114"/>
      <c r="J46" s="113"/>
      <c r="K46" s="114"/>
      <c r="L46" s="115"/>
      <c r="M46" s="114"/>
      <c r="N46" s="114"/>
      <c r="O46" s="116"/>
    </row>
    <row r="47" spans="1:15" x14ac:dyDescent="0.2">
      <c r="A47" s="87" t="s">
        <v>63</v>
      </c>
      <c r="B47" s="117"/>
      <c r="C47" s="117"/>
      <c r="D47" s="117"/>
      <c r="E47" s="117"/>
      <c r="F47" s="118"/>
      <c r="G47" s="117"/>
      <c r="H47" s="117"/>
      <c r="I47" s="117"/>
      <c r="J47" s="117"/>
      <c r="K47" s="117"/>
      <c r="L47" s="119"/>
      <c r="M47" s="117"/>
      <c r="N47" s="117"/>
      <c r="O47" s="120"/>
    </row>
    <row r="48" spans="1:15" x14ac:dyDescent="0.2">
      <c r="A48" s="88"/>
      <c r="B48" s="121"/>
      <c r="C48" s="122"/>
      <c r="D48" s="123"/>
      <c r="E48" s="124"/>
      <c r="F48" s="123"/>
      <c r="G48" s="124"/>
      <c r="H48" s="123"/>
      <c r="I48" s="124"/>
      <c r="J48" s="123"/>
      <c r="K48" s="124"/>
      <c r="L48" s="125"/>
      <c r="M48" s="124"/>
      <c r="N48" s="124"/>
      <c r="O48" s="126"/>
    </row>
    <row r="49" spans="1:15" x14ac:dyDescent="0.2">
      <c r="A49" s="86" t="s">
        <v>66</v>
      </c>
      <c r="B49" s="111"/>
      <c r="C49" s="112"/>
      <c r="D49" s="113"/>
      <c r="E49" s="114"/>
      <c r="F49" s="113"/>
      <c r="G49" s="114"/>
      <c r="H49" s="113"/>
      <c r="I49" s="114"/>
      <c r="J49" s="113"/>
      <c r="K49" s="114"/>
      <c r="L49" s="115"/>
      <c r="M49" s="114"/>
      <c r="N49" s="114"/>
      <c r="O49" s="116"/>
    </row>
    <row r="50" spans="1:15" x14ac:dyDescent="0.2">
      <c r="A50" s="87" t="s">
        <v>67</v>
      </c>
      <c r="B50" s="117"/>
      <c r="C50" s="117"/>
      <c r="D50" s="117"/>
      <c r="E50" s="117"/>
      <c r="F50" s="118"/>
      <c r="G50" s="117"/>
      <c r="H50" s="117"/>
      <c r="I50" s="117"/>
      <c r="J50" s="117"/>
      <c r="K50" s="117"/>
      <c r="L50" s="119"/>
      <c r="M50" s="117"/>
      <c r="N50" s="117"/>
      <c r="O50" s="120"/>
    </row>
    <row r="51" spans="1:15" x14ac:dyDescent="0.2">
      <c r="A51" s="87" t="s">
        <v>79</v>
      </c>
      <c r="B51" s="117"/>
      <c r="C51" s="117"/>
      <c r="D51" s="117"/>
      <c r="E51" s="117"/>
      <c r="F51" s="118"/>
      <c r="G51" s="117"/>
      <c r="H51" s="117"/>
      <c r="I51" s="117"/>
      <c r="J51" s="117"/>
      <c r="K51" s="117"/>
      <c r="L51" s="119"/>
      <c r="M51" s="117"/>
      <c r="N51" s="117"/>
      <c r="O51" s="120"/>
    </row>
    <row r="52" spans="1:15" x14ac:dyDescent="0.2">
      <c r="A52" s="87" t="s">
        <v>80</v>
      </c>
      <c r="B52" s="117"/>
      <c r="C52" s="117"/>
      <c r="D52" s="117"/>
      <c r="E52" s="117"/>
      <c r="F52" s="118"/>
      <c r="G52" s="117"/>
      <c r="H52" s="117"/>
      <c r="I52" s="117"/>
      <c r="J52" s="117"/>
      <c r="K52" s="117"/>
      <c r="L52" s="119"/>
      <c r="M52" s="117"/>
      <c r="N52" s="117"/>
      <c r="O52" s="120"/>
    </row>
    <row r="53" spans="1:15" x14ac:dyDescent="0.2">
      <c r="A53" s="87" t="s">
        <v>81</v>
      </c>
      <c r="B53" s="117"/>
      <c r="C53" s="117"/>
      <c r="D53" s="117"/>
      <c r="E53" s="117"/>
      <c r="F53" s="118"/>
      <c r="G53" s="117"/>
      <c r="H53" s="117"/>
      <c r="I53" s="117"/>
      <c r="J53" s="117"/>
      <c r="K53" s="117"/>
      <c r="L53" s="119"/>
      <c r="M53" s="117"/>
      <c r="N53" s="117"/>
      <c r="O53" s="120"/>
    </row>
    <row r="54" spans="1:15" x14ac:dyDescent="0.2">
      <c r="A54" s="87" t="s">
        <v>82</v>
      </c>
      <c r="B54" s="117"/>
      <c r="C54" s="117"/>
      <c r="D54" s="117"/>
      <c r="E54" s="117"/>
      <c r="F54" s="118"/>
      <c r="G54" s="117"/>
      <c r="H54" s="117"/>
      <c r="I54" s="117"/>
      <c r="J54" s="117"/>
      <c r="K54" s="117"/>
      <c r="L54" s="119"/>
      <c r="M54" s="117"/>
      <c r="N54" s="117"/>
      <c r="O54" s="120"/>
    </row>
    <row r="55" spans="1:15" x14ac:dyDescent="0.2">
      <c r="A55" s="87" t="s">
        <v>68</v>
      </c>
      <c r="B55" s="117"/>
      <c r="C55" s="117"/>
      <c r="D55" s="117"/>
      <c r="E55" s="117"/>
      <c r="F55" s="118"/>
      <c r="G55" s="117"/>
      <c r="H55" s="117"/>
      <c r="I55" s="117"/>
      <c r="J55" s="117"/>
      <c r="K55" s="117"/>
      <c r="L55" s="119"/>
      <c r="M55" s="117"/>
      <c r="N55" s="117"/>
      <c r="O55" s="120"/>
    </row>
    <row r="56" spans="1:15" x14ac:dyDescent="0.2">
      <c r="A56" s="87" t="s">
        <v>69</v>
      </c>
      <c r="B56" s="117"/>
      <c r="C56" s="117"/>
      <c r="D56" s="117"/>
      <c r="E56" s="117"/>
      <c r="F56" s="118"/>
      <c r="G56" s="117"/>
      <c r="H56" s="117"/>
      <c r="I56" s="117"/>
      <c r="J56" s="117"/>
      <c r="K56" s="117"/>
      <c r="L56" s="119"/>
      <c r="M56" s="117"/>
      <c r="N56" s="117"/>
      <c r="O56" s="120"/>
    </row>
    <row r="57" spans="1:15" x14ac:dyDescent="0.2">
      <c r="A57" s="87" t="s">
        <v>70</v>
      </c>
      <c r="B57" s="117"/>
      <c r="C57" s="117"/>
      <c r="D57" s="117"/>
      <c r="E57" s="117"/>
      <c r="F57" s="118"/>
      <c r="G57" s="117"/>
      <c r="H57" s="117"/>
      <c r="I57" s="117"/>
      <c r="J57" s="117"/>
      <c r="K57" s="117"/>
      <c r="L57" s="119"/>
      <c r="M57" s="117"/>
      <c r="N57" s="117"/>
      <c r="O57" s="120"/>
    </row>
    <row r="58" spans="1:15" x14ac:dyDescent="0.2">
      <c r="A58" s="88"/>
      <c r="B58" s="121"/>
      <c r="C58" s="122"/>
      <c r="D58" s="123"/>
      <c r="E58" s="124"/>
      <c r="F58" s="123"/>
      <c r="G58" s="124"/>
      <c r="H58" s="123"/>
      <c r="I58" s="124"/>
      <c r="J58" s="123"/>
      <c r="K58" s="124"/>
      <c r="L58" s="125"/>
      <c r="M58" s="124"/>
      <c r="N58" s="124"/>
      <c r="O58" s="126"/>
    </row>
    <row r="59" spans="1:15" x14ac:dyDescent="0.2">
      <c r="B59" s="127"/>
      <c r="C59" s="54"/>
      <c r="D59" s="96"/>
      <c r="E59" s="97"/>
      <c r="F59" s="96"/>
      <c r="G59" s="97"/>
      <c r="H59" s="128"/>
      <c r="I59" s="129"/>
      <c r="J59" s="98"/>
      <c r="K59" s="97"/>
      <c r="L59" s="96"/>
      <c r="M59" s="97"/>
      <c r="N59" s="97"/>
      <c r="O59" s="97"/>
    </row>
  </sheetData>
  <sheetProtection password="F4BB" sheet="1" objects="1" scenarios="1" formatCells="0" formatColumns="0" formatRows="0"/>
  <mergeCells count="2">
    <mergeCell ref="A1:O1"/>
    <mergeCell ref="A3:O3"/>
  </mergeCells>
  <phoneticPr fontId="0" type="noConversion"/>
  <printOptions horizontalCentered="1" gridLines="1"/>
  <pageMargins left="0.25" right="0.25" top="0.21" bottom="0.28000000000000003" header="0.12" footer="0.17"/>
  <pageSetup paperSize="9" scale="65" fitToHeight="4" orientation="landscape" r:id="rId1"/>
  <headerFooter alignWithMargins="0"/>
  <rowBreaks count="1" manualBreakCount="1">
    <brk id="23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Psychology Comparitive Tariffs</vt:lpstr>
      <vt:lpstr>'Psychology Comparitive Tariffs'!Print_Area</vt:lpstr>
      <vt:lpstr>'Psychology Comparitive Tariffs'!Print_Titles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 Kotzé</dc:creator>
  <cp:lastModifiedBy>Windows User</cp:lastModifiedBy>
  <cp:lastPrinted>2017-01-29T14:21:41Z</cp:lastPrinted>
  <dcterms:created xsi:type="dcterms:W3CDTF">2007-01-02T12:57:15Z</dcterms:created>
  <dcterms:modified xsi:type="dcterms:W3CDTF">2017-01-29T17:18:47Z</dcterms:modified>
</cp:coreProperties>
</file>